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ФЛА\РАЗДЕЛ РЕЗУЛЬТАТЫ\2020\сентябрь\"/>
    </mc:Choice>
  </mc:AlternateContent>
  <bookViews>
    <workbookView xWindow="-120" yWindow="-120" windowWidth="29040" windowHeight="15840" tabRatio="932"/>
  </bookViews>
  <sheets>
    <sheet name="программа" sheetId="1" r:id="rId1"/>
    <sheet name="60м М" sheetId="5" r:id="rId2"/>
    <sheet name="60м ж" sheetId="6" r:id="rId3"/>
    <sheet name="60м cб М" sheetId="7" r:id="rId4"/>
    <sheet name="60м сб ж" sheetId="8" r:id="rId5"/>
    <sheet name="300м м" sheetId="9" r:id="rId6"/>
    <sheet name="300м ж" sheetId="10" r:id="rId7"/>
    <sheet name="600м М" sheetId="11" r:id="rId8"/>
    <sheet name="600м ж" sheetId="12" r:id="rId9"/>
    <sheet name="3000сх ж.м" sheetId="15" r:id="rId10"/>
    <sheet name="3000М с пр" sheetId="23" state="hidden" r:id="rId11"/>
    <sheet name="3000ж с пр" sheetId="24" state="hidden" r:id="rId12"/>
    <sheet name="3-ой М" sheetId="25" r:id="rId13"/>
    <sheet name="3-ой ж" sheetId="26" r:id="rId14"/>
    <sheet name="длина М" sheetId="27" r:id="rId15"/>
    <sheet name="длина ж" sheetId="28" r:id="rId16"/>
    <sheet name="шест м ж" sheetId="38" r:id="rId17"/>
    <sheet name="молот м,д" sheetId="39" r:id="rId18"/>
    <sheet name="Диск м,д" sheetId="43" r:id="rId19"/>
    <sheet name="Ядро дев" sheetId="46" r:id="rId20"/>
    <sheet name="Ядро муж" sheetId="47" r:id="rId21"/>
    <sheet name="Копье М " sheetId="49" r:id="rId22"/>
    <sheet name="Копье ж " sheetId="50" r:id="rId23"/>
    <sheet name="300м cб ж " sheetId="53" r:id="rId24"/>
    <sheet name="300м сб м " sheetId="54" r:id="rId25"/>
    <sheet name="разряды" sheetId="48" state="hidden" r:id="rId26"/>
    <sheet name="2000м м" sheetId="55" r:id="rId27"/>
    <sheet name="2000м ж" sheetId="56" r:id="rId28"/>
    <sheet name="высота м" sheetId="59" r:id="rId29"/>
    <sheet name="высота ж" sheetId="58" r:id="rId30"/>
  </sheets>
  <definedNames>
    <definedName name="_xlnm._FilterDatabase" localSheetId="1" hidden="1">'60м М'!$A$3:$H$3</definedName>
    <definedName name="Z_018E43C4_2D20_4632_870B_95CED6789AB6_.wvu.Cols" localSheetId="0" hidden="1">программа!$N:$XFD</definedName>
    <definedName name="Z_018E43C4_2D20_4632_870B_95CED6789AB6_.wvu.FilterData" localSheetId="1" hidden="1">'60м М'!$A$3:$H$3</definedName>
    <definedName name="Z_018E43C4_2D20_4632_870B_95CED6789AB6_.wvu.Rows" localSheetId="8" hidden="1">'600м ж'!$27:$29</definedName>
    <definedName name="Z_018E43C4_2D20_4632_870B_95CED6789AB6_.wvu.Rows" localSheetId="7" hidden="1">'600м М'!$84:$85</definedName>
    <definedName name="Z_018E43C4_2D20_4632_870B_95CED6789AB6_.wvu.Rows" localSheetId="3" hidden="1">'60м cб М'!$44:$49</definedName>
    <definedName name="Z_018E43C4_2D20_4632_870B_95CED6789AB6_.wvu.Rows" localSheetId="22" hidden="1">'Копье ж '!#REF!</definedName>
    <definedName name="Z_2E7CB4B9_7FDD_448F_BF62_2890FA5556F6_.wvu.Cols" localSheetId="0" hidden="1">программа!$N:$XFD</definedName>
    <definedName name="Z_2E7CB4B9_7FDD_448F_BF62_2890FA5556F6_.wvu.FilterData" localSheetId="1" hidden="1">'60м М'!$A$3:$H$3</definedName>
    <definedName name="Z_2E7CB4B9_7FDD_448F_BF62_2890FA5556F6_.wvu.Rows" localSheetId="9" hidden="1">'3000сх ж.м'!$2:$8</definedName>
    <definedName name="Z_2E7CB4B9_7FDD_448F_BF62_2890FA5556F6_.wvu.Rows" localSheetId="8" hidden="1">'600м ж'!$2:$16,'600м ж'!$27:$29</definedName>
    <definedName name="Z_2E7CB4B9_7FDD_448F_BF62_2890FA5556F6_.wvu.Rows" localSheetId="7" hidden="1">'600м М'!$84:$85</definedName>
    <definedName name="Z_2E7CB4B9_7FDD_448F_BF62_2890FA5556F6_.wvu.Rows" localSheetId="3" hidden="1">'60м cб М'!$44:$49</definedName>
    <definedName name="Z_2E7CB4B9_7FDD_448F_BF62_2890FA5556F6_.wvu.Rows" localSheetId="2" hidden="1">'60м ж'!$2:$34,'60м ж'!$36:$41,'60м ж'!$44:$52</definedName>
    <definedName name="Z_2E7CB4B9_7FDD_448F_BF62_2890FA5556F6_.wvu.Rows" localSheetId="1" hidden="1">'60м М'!$2:$35</definedName>
    <definedName name="Z_2E7CB4B9_7FDD_448F_BF62_2890FA5556F6_.wvu.Rows" localSheetId="15" hidden="1">'длина ж'!$2:$31</definedName>
    <definedName name="Z_2E7CB4B9_7FDD_448F_BF62_2890FA5556F6_.wvu.Rows" localSheetId="14" hidden="1">'длина М'!#REF!</definedName>
    <definedName name="Z_2E7CB4B9_7FDD_448F_BF62_2890FA5556F6_.wvu.Rows" localSheetId="22" hidden="1">'Копье ж '!#REF!</definedName>
    <definedName name="барьерыжен">разряды!$S$18:$T$27</definedName>
    <definedName name="барьерымуж">разряды!$S$2:$T$11</definedName>
    <definedName name="восемьсотжен">разряды!$G$18:$H$28</definedName>
    <definedName name="восемьсотмуж">разряды!$G$2:$H$12</definedName>
    <definedName name="высотажен">разряды!$U$18:$V$28</definedName>
    <definedName name="высотамуж">разряды!$U$2:$V$12</definedName>
    <definedName name="двестижен">разряды!$C$18:$D$28</definedName>
    <definedName name="двестимуж">разряды!$C$2:$D$12</definedName>
    <definedName name="длинажен">разряды!$AA$18:$AB$28</definedName>
    <definedName name="длинамуж">разряды!$AA$2:$AB$12</definedName>
    <definedName name="полторажен">разряды!$I$18:$J$28</definedName>
    <definedName name="полторамуж">разряды!$I$2:$J$12</definedName>
    <definedName name="пятиборьежен" localSheetId="23">#REF!</definedName>
    <definedName name="пятиборьежен" localSheetId="24">#REF!</definedName>
    <definedName name="пятиборьежен" localSheetId="22">#REF!</definedName>
    <definedName name="пятиборьежен" localSheetId="21">#REF!</definedName>
    <definedName name="пятиборьежен">#REF!</definedName>
    <definedName name="пятьходьбамуж">разряды!$Q$2:$R$12</definedName>
    <definedName name="семиборьемужчины" localSheetId="23">#REF!</definedName>
    <definedName name="семиборьемужчины" localSheetId="24">#REF!</definedName>
    <definedName name="семиборьемужчины" localSheetId="22">#REF!</definedName>
    <definedName name="семиборьемужчины" localSheetId="21">#REF!</definedName>
    <definedName name="семиборьемужчины">#REF!</definedName>
    <definedName name="стипльжен">разряды!$M$18:$N$25</definedName>
    <definedName name="стипльмуж">разряды!$M$2:$N$12</definedName>
    <definedName name="тритысячимуж">разряды!$K$2:$L$12</definedName>
    <definedName name="триходьбамуж">разряды!$O$2:$P$12</definedName>
    <definedName name="тройкажен">разряды!$K$18:$L$28</definedName>
    <definedName name="тройнойжен">разряды!$Y$18:$Z$28</definedName>
    <definedName name="тройноймуж">разряды!$Y$2:$Z$12</definedName>
    <definedName name="ходьбажен">разряды!$O$18:$P$28</definedName>
    <definedName name="ходьбапятьжен">разряды!$Q$18:$R$28</definedName>
    <definedName name="четырестажен">разряды!$E$18:$F$29</definedName>
    <definedName name="четырестамуж">разряды!$E$2:$F$13</definedName>
    <definedName name="шестжен">разряды!$W$18:$X$28</definedName>
    <definedName name="шестмуж">разряды!$W$2:$X$12</definedName>
    <definedName name="шестьдесятжен">разряды!$A$18:$B$28</definedName>
    <definedName name="шестьдесятмуж">разряды!$A$2:$B$12</definedName>
    <definedName name="ядрожен">разряды!$AC$18:$AD$28</definedName>
    <definedName name="ядромуж">разряды!$AC$2:$AD$11</definedName>
  </definedNames>
  <calcPr calcId="162913"/>
  <customWorkbookViews>
    <customWorkbookView name="But-Husaim - Личное представление" guid="{2E7CB4B9-7FDD-448F-BF62-2890FA5556F6}" mergeInterval="0" personalView="1" maximized="1" windowWidth="1020" windowHeight="386" tabRatio="934" activeSheetId="16"/>
    <customWorkbookView name="But-Husaimchiki - Личное представление" guid="{018E43C4-2D20-4632-870B-95CED6789AB6}" mergeInterval="0" personalView="1" maximized="1" windowWidth="1276" windowHeight="575" tabRatio="934" activeSheetId="35"/>
  </customWorkbookViews>
</workbook>
</file>

<file path=xl/calcChain.xml><?xml version="1.0" encoding="utf-8"?>
<calcChain xmlns="http://schemas.openxmlformats.org/spreadsheetml/2006/main">
  <c r="E25" i="49" l="1"/>
  <c r="G24" i="39" l="1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G3" i="39"/>
  <c r="G22" i="50" l="1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A18" i="48" l="1"/>
  <c r="A2" i="48"/>
  <c r="E11" i="46"/>
  <c r="D11" i="46"/>
  <c r="C11" i="46"/>
  <c r="B11" i="46"/>
  <c r="E10" i="46"/>
  <c r="D10" i="46"/>
  <c r="C10" i="46"/>
  <c r="B10" i="4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6" i="26"/>
  <c r="G14" i="26"/>
  <c r="G12" i="26"/>
  <c r="G10" i="26"/>
  <c r="G8" i="26"/>
  <c r="G6" i="26"/>
  <c r="G4" i="26"/>
  <c r="G17" i="26"/>
  <c r="G15" i="26"/>
  <c r="G13" i="26"/>
  <c r="G11" i="26"/>
  <c r="G9" i="26"/>
  <c r="G7" i="26"/>
  <c r="G5" i="26"/>
  <c r="G3" i="26"/>
  <c r="G21" i="25"/>
  <c r="G20" i="25"/>
  <c r="G18" i="25"/>
  <c r="G3" i="25"/>
  <c r="G16" i="25"/>
  <c r="G14" i="25"/>
  <c r="G12" i="25"/>
  <c r="G10" i="25"/>
  <c r="G8" i="25"/>
  <c r="G6" i="25"/>
  <c r="G4" i="25"/>
  <c r="G19" i="25"/>
  <c r="G17" i="25"/>
  <c r="G15" i="25"/>
  <c r="G13" i="25"/>
  <c r="G11" i="25"/>
  <c r="G9" i="25"/>
  <c r="G7" i="25"/>
  <c r="G5" i="25"/>
  <c r="F11" i="24"/>
  <c r="H10" i="24"/>
  <c r="H9" i="24"/>
  <c r="H8" i="24"/>
  <c r="H7" i="24"/>
  <c r="H6" i="24"/>
  <c r="H5" i="24"/>
  <c r="H4" i="24"/>
  <c r="H3" i="24"/>
  <c r="F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But-Husaimchiki</author>
  </authors>
  <commentList>
    <comment ref="O1" authorId="0" shapeId="0">
      <text>
        <r>
          <rPr>
            <sz val="9"/>
            <color indexed="81"/>
            <rFont val="Tahoma"/>
            <family val="2"/>
            <charset val="204"/>
          </rPr>
          <t>10.00,0</t>
        </r>
      </text>
    </comment>
    <comment ref="O17" authorId="0" shapeId="0">
      <text>
        <r>
          <rPr>
            <sz val="9"/>
            <color indexed="81"/>
            <rFont val="Tahoma"/>
            <family val="2"/>
            <charset val="204"/>
          </rPr>
          <t>10.00,0</t>
        </r>
      </text>
    </comment>
  </commentList>
</comments>
</file>

<file path=xl/sharedStrings.xml><?xml version="1.0" encoding="utf-8"?>
<sst xmlns="http://schemas.openxmlformats.org/spreadsheetml/2006/main" count="2769" uniqueCount="856">
  <si>
    <t>Место</t>
  </si>
  <si>
    <t>Фамилия, имя спортсмена</t>
  </si>
  <si>
    <t>№</t>
  </si>
  <si>
    <t>Дата рожд.</t>
  </si>
  <si>
    <t>Результат</t>
  </si>
  <si>
    <t>Дорожка</t>
  </si>
  <si>
    <t>Забег 1</t>
  </si>
  <si>
    <t>Попытка</t>
  </si>
  <si>
    <t>разряд</t>
  </si>
  <si>
    <t>очки</t>
  </si>
  <si>
    <t>Тренер</t>
  </si>
  <si>
    <t>№ п/п</t>
  </si>
  <si>
    <t>Команда</t>
  </si>
  <si>
    <t>Разряд</t>
  </si>
  <si>
    <t>Очки</t>
  </si>
  <si>
    <t>участие</t>
  </si>
  <si>
    <t>Участие</t>
  </si>
  <si>
    <t>место</t>
  </si>
  <si>
    <t>Область</t>
  </si>
  <si>
    <t>Ведомство</t>
  </si>
  <si>
    <t xml:space="preserve"> </t>
  </si>
  <si>
    <t xml:space="preserve">Результат                       Пр.     Фин.                </t>
  </si>
  <si>
    <t>3000 метров с/п. Мужчины</t>
  </si>
  <si>
    <t>3000 метров с/п. Женщины</t>
  </si>
  <si>
    <t>3000с/х</t>
  </si>
  <si>
    <t>5000с/х</t>
  </si>
  <si>
    <t>длина</t>
  </si>
  <si>
    <t>тройной</t>
  </si>
  <si>
    <t>высота</t>
  </si>
  <si>
    <t>шест</t>
  </si>
  <si>
    <t>ядро</t>
  </si>
  <si>
    <t>Начало в</t>
  </si>
  <si>
    <t xml:space="preserve">Результат                                       </t>
  </si>
  <si>
    <t xml:space="preserve">Результат                                     </t>
  </si>
  <si>
    <t>МСМК</t>
  </si>
  <si>
    <t>1юн</t>
  </si>
  <si>
    <t>2юн</t>
  </si>
  <si>
    <t>3юн</t>
  </si>
  <si>
    <t>60с/б</t>
  </si>
  <si>
    <t>-</t>
  </si>
  <si>
    <t>КМС</t>
  </si>
  <si>
    <t>МС</t>
  </si>
  <si>
    <t>3000с/п</t>
  </si>
  <si>
    <t>1.16,35</t>
  </si>
  <si>
    <t>1.11,35</t>
  </si>
  <si>
    <t>1.06,35</t>
  </si>
  <si>
    <t>1.01,35</t>
  </si>
  <si>
    <t>1.00,00</t>
  </si>
  <si>
    <t>2.52,35</t>
  </si>
  <si>
    <t>2.42,35</t>
  </si>
  <si>
    <t>2.32,35</t>
  </si>
  <si>
    <t>2.22,35</t>
  </si>
  <si>
    <t>2.12,35</t>
  </si>
  <si>
    <t>2.04,35</t>
  </si>
  <si>
    <t>1.58,35</t>
  </si>
  <si>
    <t>1.52,35</t>
  </si>
  <si>
    <t>1.48,01</t>
  </si>
  <si>
    <t>1.41,11</t>
  </si>
  <si>
    <t>6.12,35</t>
  </si>
  <si>
    <t>5.32,35</t>
  </si>
  <si>
    <t>5.12,35</t>
  </si>
  <si>
    <t>4.47,35</t>
  </si>
  <si>
    <t>4.27,35</t>
  </si>
  <si>
    <t>4.14,25</t>
  </si>
  <si>
    <t>4.00,25</t>
  </si>
  <si>
    <t>3.49,25</t>
  </si>
  <si>
    <t>3.40,25</t>
  </si>
  <si>
    <t>3.35,00</t>
  </si>
  <si>
    <t>13.23,35</t>
  </si>
  <si>
    <t>12.08,35</t>
  </si>
  <si>
    <t>11.08,35</t>
  </si>
  <si>
    <t>10.28,35</t>
  </si>
  <si>
    <t>09.48,35</t>
  </si>
  <si>
    <t>09.08,35</t>
  </si>
  <si>
    <t>08.38,35</t>
  </si>
  <si>
    <t>08.11,35</t>
  </si>
  <si>
    <t>07.58,35</t>
  </si>
  <si>
    <t>07.40,35</t>
  </si>
  <si>
    <t>11.15,35</t>
  </si>
  <si>
    <t>10.25,35</t>
  </si>
  <si>
    <t>08.20,00</t>
  </si>
  <si>
    <t>08.40,35</t>
  </si>
  <si>
    <t>09.15,35</t>
  </si>
  <si>
    <t>09.40,35</t>
  </si>
  <si>
    <t>19.00,35</t>
  </si>
  <si>
    <t>18.00,35</t>
  </si>
  <si>
    <t>17.00,35</t>
  </si>
  <si>
    <t>16.00,35</t>
  </si>
  <si>
    <t>14.50,35</t>
  </si>
  <si>
    <t>13.40,35</t>
  </si>
  <si>
    <t>12.45,35</t>
  </si>
  <si>
    <t>10.00,00</t>
  </si>
  <si>
    <t>33.00,35</t>
  </si>
  <si>
    <t>31.00,35</t>
  </si>
  <si>
    <t>29.00,35</t>
  </si>
  <si>
    <t>27.30,35</t>
  </si>
  <si>
    <t>24.40,35</t>
  </si>
  <si>
    <t>22.50,35</t>
  </si>
  <si>
    <t>22.00,35</t>
  </si>
  <si>
    <t>20.20,35</t>
  </si>
  <si>
    <t>1.29,35</t>
  </si>
  <si>
    <t>1.23,35</t>
  </si>
  <si>
    <t>1.17,35</t>
  </si>
  <si>
    <t>1.02,35</t>
  </si>
  <si>
    <t>3.32,35</t>
  </si>
  <si>
    <t>3.17,35</t>
  </si>
  <si>
    <t>3.02,35</t>
  </si>
  <si>
    <t>2.47,35</t>
  </si>
  <si>
    <t>2.37,35</t>
  </si>
  <si>
    <t>2.27,35</t>
  </si>
  <si>
    <t>2.17,35</t>
  </si>
  <si>
    <t>2.08,35</t>
  </si>
  <si>
    <t>2.02,01</t>
  </si>
  <si>
    <t>1.55,50</t>
  </si>
  <si>
    <t>7.12,35</t>
  </si>
  <si>
    <t>6.27,35</t>
  </si>
  <si>
    <t>6.07,35</t>
  </si>
  <si>
    <t>5.42,35</t>
  </si>
  <si>
    <t>5.19,35</t>
  </si>
  <si>
    <t>4.59,35</t>
  </si>
  <si>
    <t>4.37,35</t>
  </si>
  <si>
    <t>4.22,35</t>
  </si>
  <si>
    <t>4.09,35</t>
  </si>
  <si>
    <t>4.00,00</t>
  </si>
  <si>
    <t>16.03,35</t>
  </si>
  <si>
    <t>14.33,35</t>
  </si>
  <si>
    <t>13.33,35</t>
  </si>
  <si>
    <t>12.33,35</t>
  </si>
  <si>
    <t>11.33,35</t>
  </si>
  <si>
    <t>10.48,35</t>
  </si>
  <si>
    <t>09.58,35</t>
  </si>
  <si>
    <t>09.23,35</t>
  </si>
  <si>
    <t>09.01,35</t>
  </si>
  <si>
    <t>11.25,35</t>
  </si>
  <si>
    <t>10.55,35</t>
  </si>
  <si>
    <t>10.35,35</t>
  </si>
  <si>
    <t>10.05,35</t>
  </si>
  <si>
    <t>09.30,35</t>
  </si>
  <si>
    <t>20.30,35</t>
  </si>
  <si>
    <t>17.50,35</t>
  </si>
  <si>
    <t>16.30,35</t>
  </si>
  <si>
    <t>15.20,35</t>
  </si>
  <si>
    <t>14.20,35</t>
  </si>
  <si>
    <t>13.20,35</t>
  </si>
  <si>
    <t>12.40,35</t>
  </si>
  <si>
    <t>38.00,35</t>
  </si>
  <si>
    <t>35.30,35</t>
  </si>
  <si>
    <t>30.30,35</t>
  </si>
  <si>
    <t>28.00,35</t>
  </si>
  <si>
    <t>26.30,35</t>
  </si>
  <si>
    <t>24.30,35</t>
  </si>
  <si>
    <t>23.00,35</t>
  </si>
  <si>
    <t>Рек РБ</t>
  </si>
  <si>
    <t>Лучший результат</t>
  </si>
  <si>
    <t>Участник</t>
  </si>
  <si>
    <t>№ участника</t>
  </si>
  <si>
    <t>лучшая</t>
  </si>
  <si>
    <t xml:space="preserve">Попытка </t>
  </si>
  <si>
    <t>Протокол по толканию ядра. Юноши</t>
  </si>
  <si>
    <t>Протокол по толканию ядра. Девушки</t>
  </si>
  <si>
    <t>СДЮШОР</t>
  </si>
  <si>
    <t>Гродно</t>
  </si>
  <si>
    <t>УОР</t>
  </si>
  <si>
    <t>Брест</t>
  </si>
  <si>
    <t>БОЦСДЮШОР</t>
  </si>
  <si>
    <t>ДЮСШ</t>
  </si>
  <si>
    <t>Плещеницы</t>
  </si>
  <si>
    <t>Новогрудок</t>
  </si>
  <si>
    <t>ДЮСШ 2</t>
  </si>
  <si>
    <t>Новополоцк</t>
  </si>
  <si>
    <t>ДЮСШ "Прибужье"</t>
  </si>
  <si>
    <t>Могилев</t>
  </si>
  <si>
    <t>к</t>
  </si>
  <si>
    <t>л</t>
  </si>
  <si>
    <t>в/к</t>
  </si>
  <si>
    <t>60 метров. Юноши</t>
  </si>
  <si>
    <t>Прыжок в длину. Юноши</t>
  </si>
  <si>
    <t>Тройной прыжок. Юноши</t>
  </si>
  <si>
    <t>60 метров с/б. Юноши</t>
  </si>
  <si>
    <t>60 метров. Девушки</t>
  </si>
  <si>
    <t>Прыжок в длину. Девушки</t>
  </si>
  <si>
    <t>Тройной прыжок. Девушки</t>
  </si>
  <si>
    <t>60 метров с/б. Девушки</t>
  </si>
  <si>
    <t>Минск</t>
  </si>
  <si>
    <t xml:space="preserve">БОСДЮШОР </t>
  </si>
  <si>
    <t>Молодечно</t>
  </si>
  <si>
    <t>Узда</t>
  </si>
  <si>
    <t>Новиков Артур</t>
  </si>
  <si>
    <t>СДЮШОР№2 "Динамо"</t>
  </si>
  <si>
    <t>Шашарин Евгений</t>
  </si>
  <si>
    <t>Столбцы</t>
  </si>
  <si>
    <t>Барановичи</t>
  </si>
  <si>
    <t>Витебская</t>
  </si>
  <si>
    <t xml:space="preserve">Береза </t>
  </si>
  <si>
    <t>Саляманович С.В.</t>
  </si>
  <si>
    <t>Гецман О.М.</t>
  </si>
  <si>
    <t>Тетерюков В.С.</t>
  </si>
  <si>
    <t>Турчанович А.Н.</t>
  </si>
  <si>
    <t>Лещукевич П.П.</t>
  </si>
  <si>
    <t>Рязанов В.В.</t>
  </si>
  <si>
    <t>Коценя А.А.,Протасевич Ю.М.</t>
  </si>
  <si>
    <t>Тимошкова Н.П.</t>
  </si>
  <si>
    <t>Борсук В.А.</t>
  </si>
  <si>
    <t>СДЮШОР-2</t>
  </si>
  <si>
    <t>Гомель</t>
  </si>
  <si>
    <t>Белевич   Дарья</t>
  </si>
  <si>
    <t>КСДЮШОР</t>
  </si>
  <si>
    <t>Бобруйск</t>
  </si>
  <si>
    <t>Кричев</t>
  </si>
  <si>
    <t>Витебск</t>
  </si>
  <si>
    <t>Ибрагимов Данияр</t>
  </si>
  <si>
    <t>Слоним</t>
  </si>
  <si>
    <t>СДЮШОР №3</t>
  </si>
  <si>
    <t>2001</t>
  </si>
  <si>
    <t>2000</t>
  </si>
  <si>
    <t>1</t>
  </si>
  <si>
    <t>Жижло Е.Г.</t>
  </si>
  <si>
    <t>Забег 10</t>
  </si>
  <si>
    <t>Климович Серафима</t>
  </si>
  <si>
    <t>Чурина Л.П.</t>
  </si>
  <si>
    <t>1997</t>
  </si>
  <si>
    <t>СДЮШОР 2</t>
  </si>
  <si>
    <t>СДЮШОР «Буревестник-73»</t>
  </si>
  <si>
    <t>Ремез Артем</t>
  </si>
  <si>
    <t>26.03.2001</t>
  </si>
  <si>
    <t>Кудревич Владимир</t>
  </si>
  <si>
    <t>Крот Константин</t>
  </si>
  <si>
    <t>Слуцк</t>
  </si>
  <si>
    <t>Заковраш Г.И.</t>
  </si>
  <si>
    <t>Павловский Н.П</t>
  </si>
  <si>
    <t>Караневич А.А.</t>
  </si>
  <si>
    <t>Яловко Влад</t>
  </si>
  <si>
    <t>Дьяченко Владислав</t>
  </si>
  <si>
    <t>Сафонов Александр</t>
  </si>
  <si>
    <t>Полонский Никита</t>
  </si>
  <si>
    <t xml:space="preserve">Баханков Станислав </t>
  </si>
  <si>
    <t>Дикун Александр</t>
  </si>
  <si>
    <t>Стрейкис Юрий</t>
  </si>
  <si>
    <t>Мажейка  Марк</t>
  </si>
  <si>
    <t>Николаев Антон</t>
  </si>
  <si>
    <t>Буконкин Артем</t>
  </si>
  <si>
    <t>Карпенко Илья</t>
  </si>
  <si>
    <t>Рудковский Дмитрий</t>
  </si>
  <si>
    <t>Спирин Дмитрий</t>
  </si>
  <si>
    <t>Гаевский А.А.</t>
  </si>
  <si>
    <t>Романенко В.С.</t>
  </si>
  <si>
    <t>Ольховик Е.К.</t>
  </si>
  <si>
    <t>Кожемякин В.И.</t>
  </si>
  <si>
    <t>Грибанов В.В.</t>
  </si>
  <si>
    <t>Латушко А.И.</t>
  </si>
  <si>
    <t>Ботагова Дарья</t>
  </si>
  <si>
    <t>Поклонская Алеся</t>
  </si>
  <si>
    <t>Чура Александра</t>
  </si>
  <si>
    <t>Станюк Алеся</t>
  </si>
  <si>
    <t>Балашова Влада</t>
  </si>
  <si>
    <t>Таланкова Полина</t>
  </si>
  <si>
    <t>Воронкова Яна</t>
  </si>
  <si>
    <t>Майорова Карина</t>
  </si>
  <si>
    <t>Козлова Дарья</t>
  </si>
  <si>
    <t>Ушакова Нина</t>
  </si>
  <si>
    <t>Чурило Е.А.</t>
  </si>
  <si>
    <t>Семенов О.П., Гущо Н.О., Олейник В.М.</t>
  </si>
  <si>
    <t>Жук В.В.</t>
  </si>
  <si>
    <t>Пригоникер Э.Г.</t>
  </si>
  <si>
    <t>Пекленок А.Ф.</t>
  </si>
  <si>
    <t>Субота А.С.</t>
  </si>
  <si>
    <t>Каролик Диана</t>
  </si>
  <si>
    <t>Сталбовицкая Татьяна</t>
  </si>
  <si>
    <t>Куряков Н.В.</t>
  </si>
  <si>
    <t>Старко Л.А.</t>
  </si>
  <si>
    <t xml:space="preserve">Барашко Виктория </t>
  </si>
  <si>
    <t>Тимошенко О.И.</t>
  </si>
  <si>
    <t>Атрошкин В.Г.</t>
  </si>
  <si>
    <t>Турчанович А.Н.,Шуляк Ж.С</t>
  </si>
  <si>
    <t>Чижик Даниил</t>
  </si>
  <si>
    <t>Нестеренко Артем</t>
  </si>
  <si>
    <t>БондаренкоВ.Н.</t>
  </si>
  <si>
    <t>Кислов А.П., Кислов А.А.</t>
  </si>
  <si>
    <t>Сикорская Мария</t>
  </si>
  <si>
    <t>ДЮСШ "Доломит"</t>
  </si>
  <si>
    <t>Шараева Мария</t>
  </si>
  <si>
    <t>19.01.2000</t>
  </si>
  <si>
    <t>Пашкевич Ю.В</t>
  </si>
  <si>
    <t>Амелина Н.В., Платонов В.В.</t>
  </si>
  <si>
    <t>15.04.2000</t>
  </si>
  <si>
    <t>104</t>
  </si>
  <si>
    <t>02.02.2000</t>
  </si>
  <si>
    <t>Прокопчик Арсений</t>
  </si>
  <si>
    <t>Андреюк Артем</t>
  </si>
  <si>
    <t>10.01.2000</t>
  </si>
  <si>
    <t>23.09.2000</t>
  </si>
  <si>
    <t>Добровицкая Т.А., Леонов</t>
  </si>
  <si>
    <t>27.03.2001</t>
  </si>
  <si>
    <t>26.02.2000</t>
  </si>
  <si>
    <t>Козлова Александра</t>
  </si>
  <si>
    <t>10.08.2001</t>
  </si>
  <si>
    <t>22.10.2000</t>
  </si>
  <si>
    <t>16.03.2001</t>
  </si>
  <si>
    <t>Синькевич Т.В., Шатохина С.В.</t>
  </si>
  <si>
    <t xml:space="preserve">Сидоренко Евгений </t>
  </si>
  <si>
    <t xml:space="preserve">Колядич Андрей </t>
  </si>
  <si>
    <t xml:space="preserve">Антонович Дмитрий </t>
  </si>
  <si>
    <t>Гридюшко Арсений</t>
  </si>
  <si>
    <t>Герасимов Илья</t>
  </si>
  <si>
    <t>Котелев Владислав</t>
  </si>
  <si>
    <t>ДЮСШ Малорита</t>
  </si>
  <si>
    <t>Витковский Максим</t>
  </si>
  <si>
    <t>Вольский Владислав</t>
  </si>
  <si>
    <t>Ганчук Игорь</t>
  </si>
  <si>
    <t>Ярмолович Кирилл</t>
  </si>
  <si>
    <t>Совпель Никита</t>
  </si>
  <si>
    <t>Самусев Михаил</t>
  </si>
  <si>
    <t>Томашевич Олег</t>
  </si>
  <si>
    <t>Синковец Глеб</t>
  </si>
  <si>
    <t>Хичевский Владимир</t>
  </si>
  <si>
    <t>Ярмошук Максим</t>
  </si>
  <si>
    <t>Савченко Станислав</t>
  </si>
  <si>
    <t>Крученок Д.Э.</t>
  </si>
  <si>
    <t>Остапук , Кондратюк А.А.</t>
  </si>
  <si>
    <t>Баран А.В.</t>
  </si>
  <si>
    <t>Иванов М.М., Соболев Д.М.</t>
  </si>
  <si>
    <t>Нехведович И.И.</t>
  </si>
  <si>
    <t>Шункевич Н.В.,Теплякова Е.В.,Николаенко В.В.</t>
  </si>
  <si>
    <t>Шункевич Н.В.,Теплякова Е.В.,Микулич А.А.</t>
  </si>
  <si>
    <t>Ятченя С.Н.</t>
  </si>
  <si>
    <t>Борсук Т.И., Степановы С.И., Е.Н.</t>
  </si>
  <si>
    <t>Лазарчук Мария</t>
  </si>
  <si>
    <t>Климук Зоряна</t>
  </si>
  <si>
    <t>ДЮСШ "Пуща"</t>
  </si>
  <si>
    <t>Дорохович Ольга</t>
  </si>
  <si>
    <t>Гнидко Вероника</t>
  </si>
  <si>
    <t>Брашко Елизавета</t>
  </si>
  <si>
    <t>Грушовец Анна</t>
  </si>
  <si>
    <t>Лукьянчик Валерия</t>
  </si>
  <si>
    <t>Левковская Ольга</t>
  </si>
  <si>
    <t>Кондратенко Александра</t>
  </si>
  <si>
    <t>Коньшина Александра</t>
  </si>
  <si>
    <t>Самосюк Софья</t>
  </si>
  <si>
    <t>Кирисюк Юлия</t>
  </si>
  <si>
    <t>Кмец-Позняк Раиса</t>
  </si>
  <si>
    <t>Синявская Елена</t>
  </si>
  <si>
    <t>Ващенко Александра</t>
  </si>
  <si>
    <t>Никонова Мария</t>
  </si>
  <si>
    <t>Забродская Ангелина</t>
  </si>
  <si>
    <t>Микульская Л.А., Кунац Л.В., Кунац Д.А</t>
  </si>
  <si>
    <t>Драпун И.К., Кунац Л.В., Кунац Д.А</t>
  </si>
  <si>
    <t>Косянок НМ</t>
  </si>
  <si>
    <t>Зарецкий, Синицин</t>
  </si>
  <si>
    <t>Бондаренко В.Н. Куприянов</t>
  </si>
  <si>
    <t>Мойсеюк Н.Н.</t>
  </si>
  <si>
    <t>Мендель В.М.</t>
  </si>
  <si>
    <t>Ган Н.А.</t>
  </si>
  <si>
    <t>Папкова Г.Н.</t>
  </si>
  <si>
    <t>600 метров. Юноши</t>
  </si>
  <si>
    <t>600 метров. Девушки</t>
  </si>
  <si>
    <t>Метание копья. Юноши</t>
  </si>
  <si>
    <t>Метание копья. Девушки</t>
  </si>
  <si>
    <t>300 метров. Юноши</t>
  </si>
  <si>
    <t>300 метров. Девушки</t>
  </si>
  <si>
    <t>300 метров с/б Юноши</t>
  </si>
  <si>
    <t>Абакунчик И.И.</t>
  </si>
  <si>
    <t>М.Горка</t>
  </si>
  <si>
    <t>Червень</t>
  </si>
  <si>
    <t>Город</t>
  </si>
  <si>
    <t>Крупки</t>
  </si>
  <si>
    <t>2</t>
  </si>
  <si>
    <t>Мазаник А.С.</t>
  </si>
  <si>
    <t>Черетаева Е.В.</t>
  </si>
  <si>
    <t>Петров М.А.</t>
  </si>
  <si>
    <t>Марьина Горка</t>
  </si>
  <si>
    <t>Лысенко Анастасия</t>
  </si>
  <si>
    <t>2006</t>
  </si>
  <si>
    <t>Е.В.Черетаева</t>
  </si>
  <si>
    <t>Н.В.Тимакова</t>
  </si>
  <si>
    <t>программа соревнований</t>
  </si>
  <si>
    <t>Спартакиады школьников Минской области по легкой атлетике</t>
  </si>
  <si>
    <t xml:space="preserve">     </t>
  </si>
  <si>
    <t>ЮНОШИ</t>
  </si>
  <si>
    <t>Вилейка</t>
  </si>
  <si>
    <t>Шичко Мария</t>
  </si>
  <si>
    <t>6</t>
  </si>
  <si>
    <t>Губич О.И.</t>
  </si>
  <si>
    <t>3000 с/х метров. Девочки</t>
  </si>
  <si>
    <t>х</t>
  </si>
  <si>
    <t>год</t>
  </si>
  <si>
    <t>Метание молота. Юноши,девочки</t>
  </si>
  <si>
    <t>М,Горка</t>
  </si>
  <si>
    <t>Метание диска юноши</t>
  </si>
  <si>
    <t>2000 метров юноши</t>
  </si>
  <si>
    <t>2000 метров Девушки</t>
  </si>
  <si>
    <t>2005</t>
  </si>
  <si>
    <t>Былина Е.И.</t>
  </si>
  <si>
    <t>Фортунов И.А.</t>
  </si>
  <si>
    <t>Жгут Илья</t>
  </si>
  <si>
    <t>Потапова Виктория</t>
  </si>
  <si>
    <t>Рак  Александра</t>
  </si>
  <si>
    <t>тренер</t>
  </si>
  <si>
    <t xml:space="preserve">Результат                              </t>
  </si>
  <si>
    <t xml:space="preserve">Результат                     </t>
  </si>
  <si>
    <t>Пенкрат Михаил</t>
  </si>
  <si>
    <t>Ковалев Александр</t>
  </si>
  <si>
    <t>Лозовик Владислав</t>
  </si>
  <si>
    <t>Ворошкевич Матвей</t>
  </si>
  <si>
    <t>Солигорск</t>
  </si>
  <si>
    <t>Судак Тимур</t>
  </si>
  <si>
    <t>Фортунова Ю.В.</t>
  </si>
  <si>
    <t>Чечуха Игнат</t>
  </si>
  <si>
    <t>Казакевич Александр</t>
  </si>
  <si>
    <t>Главный судья</t>
  </si>
  <si>
    <t>Главный секретарь</t>
  </si>
  <si>
    <t>Родионова Алина</t>
  </si>
  <si>
    <t>Лешкова Анастасия</t>
  </si>
  <si>
    <t>МазаникА.С.</t>
  </si>
  <si>
    <t>Савко Виктория</t>
  </si>
  <si>
    <t>Филиппова Милана</t>
  </si>
  <si>
    <t>Павлова Ульяна</t>
  </si>
  <si>
    <t>Лесун Дарья</t>
  </si>
  <si>
    <t>Шавель Виктория</t>
  </si>
  <si>
    <t>Король Виолетта</t>
  </si>
  <si>
    <t xml:space="preserve">Н.В.Тимакова </t>
  </si>
  <si>
    <t xml:space="preserve">Главный судья </t>
  </si>
  <si>
    <t>главный секретарь</t>
  </si>
  <si>
    <t>Губич О.И</t>
  </si>
  <si>
    <t>Гурбо И.А.</t>
  </si>
  <si>
    <t>2007</t>
  </si>
  <si>
    <t>Зубрицкая О.В.</t>
  </si>
  <si>
    <t>Галиновская Ульяна</t>
  </si>
  <si>
    <t>3000с/х мальчики</t>
  </si>
  <si>
    <t>Гордиевич Даниил</t>
  </si>
  <si>
    <t>Бычковский Максим</t>
  </si>
  <si>
    <t xml:space="preserve">Результат                                   </t>
  </si>
  <si>
    <t>Иванова Анастасия</t>
  </si>
  <si>
    <t>результат</t>
  </si>
  <si>
    <t>Середина Ванесса</t>
  </si>
  <si>
    <t>Миклашевич Ангелина</t>
  </si>
  <si>
    <t>Бондарь Константин</t>
  </si>
  <si>
    <t>Калиновский Арсений</t>
  </si>
  <si>
    <t>Шатрун Даниил</t>
  </si>
  <si>
    <t>город</t>
  </si>
  <si>
    <t>Мотуз Алина</t>
  </si>
  <si>
    <t>Грицевич В.К.</t>
  </si>
  <si>
    <t>Былина Е.И</t>
  </si>
  <si>
    <t xml:space="preserve">Результат                               </t>
  </si>
  <si>
    <t xml:space="preserve">Узда </t>
  </si>
  <si>
    <t>Мацкевич Валерия</t>
  </si>
  <si>
    <t>Зеленка П.В.</t>
  </si>
  <si>
    <t>Мазолевская Алина</t>
  </si>
  <si>
    <t>год рождения</t>
  </si>
  <si>
    <t>Петров М.А</t>
  </si>
  <si>
    <t>Караневич А.Н.</t>
  </si>
  <si>
    <t>Наумов Никита</t>
  </si>
  <si>
    <t>команда</t>
  </si>
  <si>
    <t>Левчик Станислав</t>
  </si>
  <si>
    <t>Караневич А.А</t>
  </si>
  <si>
    <t>Черноус О.С</t>
  </si>
  <si>
    <t xml:space="preserve">                                                   Протокол по прыжкам с шестом. Девушки</t>
  </si>
  <si>
    <t>300 метров с/б  девушки</t>
  </si>
  <si>
    <t>Прыжок в высоту девушки</t>
  </si>
  <si>
    <t>Дубовик Надежда</t>
  </si>
  <si>
    <t>159</t>
  </si>
  <si>
    <t>Янкович Анастасия</t>
  </si>
  <si>
    <t>45,4</t>
  </si>
  <si>
    <t>57,4</t>
  </si>
  <si>
    <t>Абакунчик И.И</t>
  </si>
  <si>
    <t>Пенкрат Александр</t>
  </si>
  <si>
    <t>57,6</t>
  </si>
  <si>
    <t>Пфейфер Л.Р., Курьянчик С.Н, Шапутько Е.А.</t>
  </si>
  <si>
    <t>Прыжок в высоту юноши</t>
  </si>
  <si>
    <t>Козич Владимир</t>
  </si>
  <si>
    <t>Кувшинчиков Андрей</t>
  </si>
  <si>
    <t>Мазаник А.С</t>
  </si>
  <si>
    <t>Разживин Тимофей</t>
  </si>
  <si>
    <t>Макеев Максим</t>
  </si>
  <si>
    <t>Козич Ярослав</t>
  </si>
  <si>
    <t>Прокопович Семен</t>
  </si>
  <si>
    <t>Дрибучевский Валентин</t>
  </si>
  <si>
    <t>Маленкин Е.С</t>
  </si>
  <si>
    <t>Сугако Олег</t>
  </si>
  <si>
    <t>2006.</t>
  </si>
  <si>
    <t>Былина Е.И., бр.Родичевых</t>
  </si>
  <si>
    <t>Рабецкая В.А</t>
  </si>
  <si>
    <t>Зеленкин П.В., Маленкин Е.С.</t>
  </si>
  <si>
    <t>Курьянчик Ангелина</t>
  </si>
  <si>
    <t>Бр.Пфейфер Л.Р., Курьянчик С.Н., Шапутько Е.А.</t>
  </si>
  <si>
    <t>Дергачева Кира</t>
  </si>
  <si>
    <t>Гончарова Евгения</t>
  </si>
  <si>
    <t>Мармуз Илона</t>
  </si>
  <si>
    <t>Криворот Милана</t>
  </si>
  <si>
    <t>Ополюк Ульяна</t>
  </si>
  <si>
    <t>Горбан Ульяна</t>
  </si>
  <si>
    <t>Маленкин Е.С.</t>
  </si>
  <si>
    <t>Яловая Сабина</t>
  </si>
  <si>
    <t>Кликоцкая Елизавета</t>
  </si>
  <si>
    <t>Харлап Ксения</t>
  </si>
  <si>
    <t>Булгак Кристина</t>
  </si>
  <si>
    <t>Рак Александра</t>
  </si>
  <si>
    <t>Кравченко Вероника</t>
  </si>
  <si>
    <t>Воронович И.В.</t>
  </si>
  <si>
    <t>690</t>
  </si>
  <si>
    <t>Пфейфер Л.Р, Курьянчик С.Н., Логинова Е.А.</t>
  </si>
  <si>
    <t>693</t>
  </si>
  <si>
    <t xml:space="preserve">Курьянчик Ангелина </t>
  </si>
  <si>
    <t>2008</t>
  </si>
  <si>
    <t>Пфейфер Л.Р, Курьянчик С.Н., Шапутько Е.А.</t>
  </si>
  <si>
    <t>Хорошевич Артем</t>
  </si>
  <si>
    <t>Ядченко Алексей</t>
  </si>
  <si>
    <t>Розальский Олег</t>
  </si>
  <si>
    <t>Горбачев Руслан</t>
  </si>
  <si>
    <t>Воронович И.В</t>
  </si>
  <si>
    <t>Рудкевич Егор</t>
  </si>
  <si>
    <t>Рабецкаяч В.А</t>
  </si>
  <si>
    <t>Тимофеев Никита</t>
  </si>
  <si>
    <t>Охтиенко Н.В</t>
  </si>
  <si>
    <t>Садовский Глеб</t>
  </si>
  <si>
    <t>Мядель</t>
  </si>
  <si>
    <t>Баран А.Е</t>
  </si>
  <si>
    <t>323</t>
  </si>
  <si>
    <t>Наумович Владислав</t>
  </si>
  <si>
    <t>Мацко Ярослав</t>
  </si>
  <si>
    <t>Копыль</t>
  </si>
  <si>
    <t>Гринкевич Т.В.</t>
  </si>
  <si>
    <t>Вишневский Максим</t>
  </si>
  <si>
    <t>Жидкевич Артем</t>
  </si>
  <si>
    <t>Шлионис Владислав</t>
  </si>
  <si>
    <t>Тураев Артур</t>
  </si>
  <si>
    <t>Корзун Даниил</t>
  </si>
  <si>
    <t>Николаеня Г.Н</t>
  </si>
  <si>
    <t>165</t>
  </si>
  <si>
    <t>Боровский Валентин</t>
  </si>
  <si>
    <t>Татаринчик Тихон</t>
  </si>
  <si>
    <t>Бородач Олег</t>
  </si>
  <si>
    <t>2008.</t>
  </si>
  <si>
    <t>Воронович В.А</t>
  </si>
  <si>
    <t>Данилин Максим</t>
  </si>
  <si>
    <t>Засимович Максим</t>
  </si>
  <si>
    <t>Малинский Константин</t>
  </si>
  <si>
    <t>2009.</t>
  </si>
  <si>
    <t>Петрович Кирилл</t>
  </si>
  <si>
    <t>Семенов Даниил</t>
  </si>
  <si>
    <t>Касперович Денис</t>
  </si>
  <si>
    <t>Опалюк Ульяна</t>
  </si>
  <si>
    <t>658</t>
  </si>
  <si>
    <t>656</t>
  </si>
  <si>
    <t>Былина Е.И.,Родичевых</t>
  </si>
  <si>
    <t>Вепгейчик Дарья</t>
  </si>
  <si>
    <t>Понамарева Юлиана</t>
  </si>
  <si>
    <t>Зубрицкая О.В</t>
  </si>
  <si>
    <t>Шарая Мария</t>
  </si>
  <si>
    <t>Булавка Татьяна</t>
  </si>
  <si>
    <t>Рабецкая В.А.</t>
  </si>
  <si>
    <t>Косарева Валерия</t>
  </si>
  <si>
    <t>Пфейфер Л.Р, Курьянчик С.Н., Шапутько Е.А., бр.Родичевых</t>
  </si>
  <si>
    <t>Еськова Надежда</t>
  </si>
  <si>
    <t>Савко Викторияч</t>
  </si>
  <si>
    <t>Власовец Дарья</t>
  </si>
  <si>
    <t>Норко Карина</t>
  </si>
  <si>
    <t>175</t>
  </si>
  <si>
    <t>Петрова Яна</t>
  </si>
  <si>
    <t>Бакаева Виктория</t>
  </si>
  <si>
    <t>Михневич К.Д.</t>
  </si>
  <si>
    <t>608</t>
  </si>
  <si>
    <t>Васильковская Екатерина</t>
  </si>
  <si>
    <t>Жибурт Ирина</t>
  </si>
  <si>
    <t>Гришанкова Анастасия</t>
  </si>
  <si>
    <t>Пинчук Виктория</t>
  </si>
  <si>
    <t>Разино Екатерина</t>
  </si>
  <si>
    <t>Юрченко Ксения</t>
  </si>
  <si>
    <t>Голец Полина</t>
  </si>
  <si>
    <t>Гончарик Дарья</t>
  </si>
  <si>
    <t>Яковец Анна</t>
  </si>
  <si>
    <t>Веремейчик Полина</t>
  </si>
  <si>
    <t>Протосевич Александра</t>
  </si>
  <si>
    <t>2010.</t>
  </si>
  <si>
    <t>Бушмелева Мария</t>
  </si>
  <si>
    <t>Колтович Ксения</t>
  </si>
  <si>
    <t>Воронович Карина</t>
  </si>
  <si>
    <t>2007.</t>
  </si>
  <si>
    <t>1486</t>
  </si>
  <si>
    <t>Обидиентова Валерия</t>
  </si>
  <si>
    <t>Охтиенко яна</t>
  </si>
  <si>
    <t>Козлова Анна</t>
  </si>
  <si>
    <t>Тимофеева Татьяна</t>
  </si>
  <si>
    <t>Мазаник София</t>
  </si>
  <si>
    <t>Дыленок Полина</t>
  </si>
  <si>
    <t>Гапоненко Марияч</t>
  </si>
  <si>
    <t>Черетаева Е.В</t>
  </si>
  <si>
    <t>Орлова Анна</t>
  </si>
  <si>
    <t>Кравчпенко Вероника</t>
  </si>
  <si>
    <t>Кудина Екатерина</t>
  </si>
  <si>
    <t>Николаеня Г.Н.</t>
  </si>
  <si>
    <t>Пфейфер Л.Р, Курьянчик С.Н., Шапутько Е.А., Родичевых</t>
  </si>
  <si>
    <t>Шевелев Артем</t>
  </si>
  <si>
    <t>Бабаченок Станислав</t>
  </si>
  <si>
    <t>Зиятдинов И.Р</t>
  </si>
  <si>
    <t>Идрис Азара</t>
  </si>
  <si>
    <t>Юрис Анна</t>
  </si>
  <si>
    <t>Короленок Юлия</t>
  </si>
  <si>
    <t>Пачковский А.В</t>
  </si>
  <si>
    <t>Переяслова Т.А</t>
  </si>
  <si>
    <t>652</t>
  </si>
  <si>
    <t>Паречин Клавдия</t>
  </si>
  <si>
    <t>Куделко Мария</t>
  </si>
  <si>
    <t>Воробьев А.Д.</t>
  </si>
  <si>
    <t>Русинович Валерия</t>
  </si>
  <si>
    <t>Жминько Иоанна</t>
  </si>
  <si>
    <t>Гринкевич Т.В</t>
  </si>
  <si>
    <t>Вергейчик Дарьяч</t>
  </si>
  <si>
    <t>Бернович Александра</t>
  </si>
  <si>
    <t>410</t>
  </si>
  <si>
    <t>Тренькова Анастасия</t>
  </si>
  <si>
    <t>Лагутко И.П</t>
  </si>
  <si>
    <t>328</t>
  </si>
  <si>
    <t>Гисич Матвей</t>
  </si>
  <si>
    <t>Лапицкий Никита</t>
  </si>
  <si>
    <t>Надумович Иван</t>
  </si>
  <si>
    <t>Баран Н.В</t>
  </si>
  <si>
    <t>164</t>
  </si>
  <si>
    <t>Лущинский Дмитрий</t>
  </si>
  <si>
    <t>Плещиницы</t>
  </si>
  <si>
    <t>Тонко Егор</t>
  </si>
  <si>
    <t>Переясова Т.А</t>
  </si>
  <si>
    <t>Стецко Андрей</t>
  </si>
  <si>
    <t>Воробьев Д.А</t>
  </si>
  <si>
    <t>Сосункевич Артем</t>
  </si>
  <si>
    <t>Пантюхов Денис</t>
  </si>
  <si>
    <t>Назаркик Савелий</t>
  </si>
  <si>
    <t>Лагутко И.П.</t>
  </si>
  <si>
    <t>Варакса Александра</t>
  </si>
  <si>
    <t>Пантюхов Даниил</t>
  </si>
  <si>
    <t>Дичковский Алексей</t>
  </si>
  <si>
    <t>Малиновская Дарья</t>
  </si>
  <si>
    <t>668</t>
  </si>
  <si>
    <t>669</t>
  </si>
  <si>
    <t>Черноус О.С.</t>
  </si>
  <si>
    <t>7,20,0</t>
  </si>
  <si>
    <t>7,51,0</t>
  </si>
  <si>
    <t>Козич Ирина</t>
  </si>
  <si>
    <t>8,25,0</t>
  </si>
  <si>
    <t>Сачишина Ксения</t>
  </si>
  <si>
    <t>8,45,0</t>
  </si>
  <si>
    <t>9,29,0</t>
  </si>
  <si>
    <t>Черновец Карина</t>
  </si>
  <si>
    <t>9,57,0</t>
  </si>
  <si>
    <t>2011.</t>
  </si>
  <si>
    <t>Чиканова Татьяна</t>
  </si>
  <si>
    <t>Насевич Вероника</t>
  </si>
  <si>
    <t>Рысивец Ксения</t>
  </si>
  <si>
    <t>Лазовик А.В.</t>
  </si>
  <si>
    <t>Пугачева Ксения</t>
  </si>
  <si>
    <t>Малиновская Каролина</t>
  </si>
  <si>
    <t>Дыдко Диана</t>
  </si>
  <si>
    <t>Баран Н.В.</t>
  </si>
  <si>
    <t>42,9</t>
  </si>
  <si>
    <t>327</t>
  </si>
  <si>
    <t>Пиваваров Роман</t>
  </si>
  <si>
    <t>44,4</t>
  </si>
  <si>
    <t>Переяслова Т.А.</t>
  </si>
  <si>
    <t>Караневич Н.А</t>
  </si>
  <si>
    <t>45,7</t>
  </si>
  <si>
    <t>47,2</t>
  </si>
  <si>
    <t>Охтиенко Н.В.</t>
  </si>
  <si>
    <t>Руткевич Егор</t>
  </si>
  <si>
    <t>49,3</t>
  </si>
  <si>
    <t xml:space="preserve">Лапицкий Никита </t>
  </si>
  <si>
    <t>51,5</t>
  </si>
  <si>
    <t>Ефимчик Евгений</t>
  </si>
  <si>
    <t>51,9</t>
  </si>
  <si>
    <t>52,1</t>
  </si>
  <si>
    <t>Житкевич Артем</t>
  </si>
  <si>
    <t>Ноколаеня Г.Н.</t>
  </si>
  <si>
    <t>Воронович В.А.</t>
  </si>
  <si>
    <t>1,00,5</t>
  </si>
  <si>
    <t>1,01,8</t>
  </si>
  <si>
    <t>1,07,3</t>
  </si>
  <si>
    <t>Кирсанова Карина</t>
  </si>
  <si>
    <t>Пыж Александра</t>
  </si>
  <si>
    <t>Шпилевская Анна</t>
  </si>
  <si>
    <t>Пережир</t>
  </si>
  <si>
    <t>Короткова Алина</t>
  </si>
  <si>
    <t>Цеховская Ольга</t>
  </si>
  <si>
    <t>Кочергина Татьяна</t>
  </si>
  <si>
    <t>Зеленко П.В.</t>
  </si>
  <si>
    <t>Григорович Марина</t>
  </si>
  <si>
    <t>Мацкевич Злата</t>
  </si>
  <si>
    <t>Ковалевская Анна</t>
  </si>
  <si>
    <t>Гуенкова Н.А., Абакунчик И.И.</t>
  </si>
  <si>
    <t>Агхангельский Артем</t>
  </si>
  <si>
    <t>Шкуринский Артем</t>
  </si>
  <si>
    <t>6,44,95</t>
  </si>
  <si>
    <t>Губич О.И., Родичевы</t>
  </si>
  <si>
    <t>6,55,0</t>
  </si>
  <si>
    <t>Ахронович Игорь</t>
  </si>
  <si>
    <t>6,57,13</t>
  </si>
  <si>
    <t>Пачковский А.В.</t>
  </si>
  <si>
    <t>7,25,56</t>
  </si>
  <si>
    <t>Садовский Андрей</t>
  </si>
  <si>
    <t>Голуб Тимофей</t>
  </si>
  <si>
    <t>7,28,57</t>
  </si>
  <si>
    <t>Дубатовка Валентин</t>
  </si>
  <si>
    <t>7,47,92</t>
  </si>
  <si>
    <t>Андриянец Никита</t>
  </si>
  <si>
    <t>8,09,46</t>
  </si>
  <si>
    <t>Шостак Александр</t>
  </si>
  <si>
    <t>8,11,63</t>
  </si>
  <si>
    <t>322</t>
  </si>
  <si>
    <t xml:space="preserve">Метлицкий Дмитрий </t>
  </si>
  <si>
    <t>8,38,53</t>
  </si>
  <si>
    <t>Хамицевич Иван</t>
  </si>
  <si>
    <t>8,57,64</t>
  </si>
  <si>
    <t>Лапцевич Максим</t>
  </si>
  <si>
    <t>10,20,03</t>
  </si>
  <si>
    <t>Бабачонок Станислав</t>
  </si>
  <si>
    <t>Зеядинов И.Р.</t>
  </si>
  <si>
    <t>Билина Е.И.</t>
  </si>
  <si>
    <t>326</t>
  </si>
  <si>
    <t>Дребушевский Валентин</t>
  </si>
  <si>
    <t>Сугоко Олег</t>
  </si>
  <si>
    <t>Левоненкова Дарья</t>
  </si>
  <si>
    <t>Делендчик Ульяна</t>
  </si>
  <si>
    <t>Сирач Владислав</t>
  </si>
  <si>
    <t xml:space="preserve">Коваленко Владислав </t>
  </si>
  <si>
    <t>Бакун Алексей</t>
  </si>
  <si>
    <t>Мартыненко Николай</t>
  </si>
  <si>
    <t>Карапетян Даниил</t>
  </si>
  <si>
    <t>Назаркин Савелий</t>
  </si>
  <si>
    <t>Пыж Илья</t>
  </si>
  <si>
    <t>Фролов Егор</t>
  </si>
  <si>
    <t>Стец Глеб</t>
  </si>
  <si>
    <t>Теслюк Евгений</t>
  </si>
  <si>
    <t>26.60</t>
  </si>
  <si>
    <t>47,41</t>
  </si>
  <si>
    <t>48,70</t>
  </si>
  <si>
    <t>49,05</t>
  </si>
  <si>
    <t>49,96</t>
  </si>
  <si>
    <t>Понамарева юлиана</t>
  </si>
  <si>
    <t>51,28</t>
  </si>
  <si>
    <t>51,63</t>
  </si>
  <si>
    <t>52,09</t>
  </si>
  <si>
    <t>53,60</t>
  </si>
  <si>
    <t>Веракса Александра</t>
  </si>
  <si>
    <t>53,79</t>
  </si>
  <si>
    <t>2009</t>
  </si>
  <si>
    <t>54,57</t>
  </si>
  <si>
    <t>Демчук Алина</t>
  </si>
  <si>
    <t>54,63</t>
  </si>
  <si>
    <t>Бвлина Е.И.</t>
  </si>
  <si>
    <t>Соболевская Анастасия</t>
  </si>
  <si>
    <t>329</t>
  </si>
  <si>
    <t>59,04</t>
  </si>
  <si>
    <t>684</t>
  </si>
  <si>
    <t>1,01,5</t>
  </si>
  <si>
    <t>Сельванович Александра</t>
  </si>
  <si>
    <t>Харман Ксения</t>
  </si>
  <si>
    <t>Охтиенко Яна</t>
  </si>
  <si>
    <t>2012</t>
  </si>
  <si>
    <t>Кулгак Кристина</t>
  </si>
  <si>
    <t>338</t>
  </si>
  <si>
    <t>Крикало Юлия</t>
  </si>
  <si>
    <t>58,20</t>
  </si>
  <si>
    <t>Горбач Ульяна</t>
  </si>
  <si>
    <t>Хурсик Милена</t>
  </si>
  <si>
    <t>332</t>
  </si>
  <si>
    <t>Гапоненко Мария</t>
  </si>
  <si>
    <t>Липницкий Дмитрий</t>
  </si>
  <si>
    <t>Платонов Максим</t>
  </si>
  <si>
    <t>Стец Глепб</t>
  </si>
  <si>
    <t>Чичуха Игнат</t>
  </si>
  <si>
    <t>Лучший Результат</t>
  </si>
  <si>
    <t>Мозалевская Алина</t>
  </si>
  <si>
    <t>Косаревам Валерия</t>
  </si>
  <si>
    <t>Бр.Пфейфер Л.Р., Курьянчик С.Н., Шапутько Е.А., бр.Родичевых</t>
  </si>
  <si>
    <t>Девушки</t>
  </si>
  <si>
    <t>Разина Екатерина</t>
  </si>
  <si>
    <t>Чаховская Ольга</t>
  </si>
  <si>
    <t>Кликотская елизавета</t>
  </si>
  <si>
    <t>Афанасьев Алексей</t>
  </si>
  <si>
    <t>27.60</t>
  </si>
  <si>
    <t>25.90</t>
  </si>
  <si>
    <t>Коваленко Владислав</t>
  </si>
  <si>
    <t>Черетаева Е.С.</t>
  </si>
  <si>
    <t>6,70.</t>
  </si>
  <si>
    <t>Пашкевич Павел</t>
  </si>
  <si>
    <t xml:space="preserve">Обидиентов </t>
  </si>
  <si>
    <t xml:space="preserve">Пыж Александра </t>
  </si>
  <si>
    <t>Разина Е.</t>
  </si>
  <si>
    <t>Велижанина Марина</t>
  </si>
  <si>
    <t>Куриленок Валерия</t>
  </si>
  <si>
    <t>Коваленко Влад</t>
  </si>
  <si>
    <t>Кувшинчиков А.</t>
  </si>
  <si>
    <t>Платонов М.</t>
  </si>
  <si>
    <t>среди юношей и девушек 2006-2007 гг. рождения и моложе</t>
  </si>
  <si>
    <t xml:space="preserve">              23-24 сентября 2020 года                                                               г. Марьина Горка</t>
  </si>
  <si>
    <t>участник</t>
  </si>
  <si>
    <t>3.</t>
  </si>
  <si>
    <t>1ю</t>
  </si>
  <si>
    <t>2ю</t>
  </si>
  <si>
    <t>3ю</t>
  </si>
  <si>
    <t>2.</t>
  </si>
  <si>
    <t>3</t>
  </si>
  <si>
    <t>1.00,1</t>
  </si>
  <si>
    <t>1.03,15</t>
  </si>
  <si>
    <t>1.05,7</t>
  </si>
  <si>
    <t>1.06,47</t>
  </si>
  <si>
    <t>1.07,64</t>
  </si>
  <si>
    <t>1.10,6</t>
  </si>
  <si>
    <t>1.12,4</t>
  </si>
  <si>
    <t>1.14,5</t>
  </si>
  <si>
    <t>1.11,7</t>
  </si>
  <si>
    <t>1.03,21</t>
  </si>
  <si>
    <t>1.42,4</t>
  </si>
  <si>
    <t>1.45,7</t>
  </si>
  <si>
    <t>1.52,8</t>
  </si>
  <si>
    <t>2.01,6</t>
  </si>
  <si>
    <t>1.51,9</t>
  </si>
  <si>
    <t>1.56,0</t>
  </si>
  <si>
    <t>2.03,9</t>
  </si>
  <si>
    <t>2.07,6</t>
  </si>
  <si>
    <t>2.10,8</t>
  </si>
  <si>
    <t>2.06,9</t>
  </si>
  <si>
    <t>2.11,0</t>
  </si>
  <si>
    <t>2.16,8</t>
  </si>
  <si>
    <t>2.20,7</t>
  </si>
  <si>
    <t>2.16,0</t>
  </si>
  <si>
    <t>2.18,9</t>
  </si>
  <si>
    <t>1.45,1</t>
  </si>
  <si>
    <t>1.50,9</t>
  </si>
  <si>
    <t>1.57,6</t>
  </si>
  <si>
    <t>2.06,1</t>
  </si>
  <si>
    <t>1.48,9</t>
  </si>
  <si>
    <t>1.52,6</t>
  </si>
  <si>
    <t>2.06,4</t>
  </si>
  <si>
    <t>2.08,4</t>
  </si>
  <si>
    <t>2.17,1</t>
  </si>
  <si>
    <t>2.08,3</t>
  </si>
  <si>
    <t>2.13,1</t>
  </si>
  <si>
    <t>2.21,7</t>
  </si>
  <si>
    <t>2.31,5</t>
  </si>
  <si>
    <t>18.58,0</t>
  </si>
  <si>
    <t>20.35,0</t>
  </si>
  <si>
    <t>20.46,0</t>
  </si>
  <si>
    <t>21.12,0</t>
  </si>
  <si>
    <t>22.14,0</t>
  </si>
  <si>
    <t>22.32,0</t>
  </si>
  <si>
    <t>22.36,0</t>
  </si>
  <si>
    <t>17.42,0</t>
  </si>
  <si>
    <t>4,22.</t>
  </si>
  <si>
    <t>Прыжки с шестом.Юноши</t>
  </si>
  <si>
    <r>
      <t xml:space="preserve">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Метание  диска девочки</t>
    </r>
  </si>
  <si>
    <t>1.03,64</t>
  </si>
  <si>
    <t>1.05,66</t>
  </si>
  <si>
    <t>0.</t>
  </si>
  <si>
    <t>ХХ0</t>
  </si>
  <si>
    <t>ХХ</t>
  </si>
  <si>
    <t>Х0</t>
  </si>
  <si>
    <t>ХХХ</t>
  </si>
  <si>
    <t>Протоколы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</si>
</sst>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0.0"/>
    <numFmt numFmtId="166" formatCode="0.000"/>
    <numFmt numFmtId="167" formatCode="mm:ss.0;@"/>
    <numFmt numFmtId="168" formatCode="[$-419]General"/>
  </numFmts>
  <fonts count="5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Palatino Linotype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Palatino Linotype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Palatino Linotype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Palatino Linotype"/>
      <family val="1"/>
      <charset val="204"/>
    </font>
    <font>
      <sz val="10"/>
      <name val="Palatino Linotype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Papyrus"/>
      <family val="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Palatino Linotype"/>
      <family val="1"/>
      <charset val="204"/>
    </font>
    <font>
      <sz val="14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name val="Palatino Linotype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FFFF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Palatino Linotype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Palatino Linotype"/>
      <family val="1"/>
      <charset val="204"/>
    </font>
    <font>
      <b/>
      <sz val="12"/>
      <name val="Palatino Linotype"/>
      <family val="1"/>
      <charset val="204"/>
    </font>
    <font>
      <b/>
      <sz val="12"/>
      <name val="Times New Roman"/>
      <family val="1"/>
      <charset val="204"/>
    </font>
    <font>
      <sz val="11"/>
      <name val="Palatino Linotype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21" fillId="0" borderId="0"/>
    <xf numFmtId="0" fontId="29" fillId="0" borderId="0" applyProtection="0"/>
    <xf numFmtId="0" fontId="3" fillId="0" borderId="0"/>
    <xf numFmtId="0" fontId="21" fillId="0" borderId="0"/>
    <xf numFmtId="164" fontId="3" fillId="0" borderId="0" applyFont="0" applyFill="0" applyBorder="0" applyAlignment="0" applyProtection="0"/>
  </cellStyleXfs>
  <cellXfs count="86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textRotation="90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4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4" fontId="14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1" fillId="0" borderId="0" xfId="3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3" fillId="0" borderId="0" xfId="0" applyNumberFormat="1" applyFont="1" applyBorder="1" applyAlignment="1">
      <alignment horizontal="center" vertical="center" wrapText="1"/>
    </xf>
    <xf numFmtId="2" fontId="13" fillId="0" borderId="0" xfId="0" applyNumberFormat="1" applyFont="1" applyFill="1" applyBorder="1" applyAlignment="1" applyProtection="1">
      <alignment horizontal="center" vertical="center" shrinkToFit="1"/>
    </xf>
    <xf numFmtId="14" fontId="13" fillId="2" borderId="0" xfId="0" applyNumberFormat="1" applyFont="1" applyFill="1" applyBorder="1" applyAlignment="1">
      <alignment horizontal="center" vertical="center" shrinkToFit="1"/>
    </xf>
    <xf numFmtId="2" fontId="11" fillId="0" borderId="0" xfId="0" applyNumberFormat="1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4" fontId="17" fillId="0" borderId="0" xfId="0" applyNumberFormat="1" applyFont="1" applyBorder="1" applyAlignment="1">
      <alignment horizontal="center" vertical="center" shrinkToFit="1"/>
    </xf>
    <xf numFmtId="2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2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shrinkToFit="1"/>
    </xf>
    <xf numFmtId="49" fontId="13" fillId="3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shrinkToFit="1"/>
    </xf>
    <xf numFmtId="167" fontId="11" fillId="0" borderId="0" xfId="0" applyNumberFormat="1" applyFont="1" applyAlignment="1">
      <alignment horizontal="center" vertical="center"/>
    </xf>
    <xf numFmtId="2" fontId="13" fillId="3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4" fillId="0" borderId="0" xfId="5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left" vertical="center"/>
    </xf>
    <xf numFmtId="49" fontId="13" fillId="0" borderId="0" xfId="4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shrinkToFit="1"/>
    </xf>
    <xf numFmtId="49" fontId="13" fillId="3" borderId="0" xfId="0" applyNumberFormat="1" applyFont="1" applyFill="1" applyBorder="1" applyAlignment="1">
      <alignment horizontal="left" vertical="center" wrapText="1"/>
    </xf>
    <xf numFmtId="49" fontId="13" fillId="3" borderId="0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 shrinkToFit="1"/>
    </xf>
    <xf numFmtId="1" fontId="13" fillId="0" borderId="0" xfId="0" applyNumberFormat="1" applyFont="1" applyBorder="1" applyAlignment="1">
      <alignment horizontal="center" vertical="center" shrinkToFit="1"/>
    </xf>
    <xf numFmtId="2" fontId="11" fillId="0" borderId="0" xfId="0" applyNumberFormat="1" applyFont="1" applyAlignment="1">
      <alignment horizontal="center" vertical="center" shrinkToFit="1"/>
    </xf>
    <xf numFmtId="2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2" fontId="19" fillId="0" borderId="0" xfId="0" applyNumberFormat="1" applyFont="1" applyAlignment="1">
      <alignment horizontal="center" vertical="center"/>
    </xf>
    <xf numFmtId="0" fontId="0" fillId="0" borderId="0" xfId="0" applyFont="1"/>
    <xf numFmtId="0" fontId="2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left" vertical="center" shrinkToFit="1"/>
    </xf>
    <xf numFmtId="0" fontId="13" fillId="0" borderId="0" xfId="5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8" fillId="0" borderId="0" xfId="0" applyFont="1"/>
    <xf numFmtId="49" fontId="1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1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21" fillId="0" borderId="0" xfId="6"/>
    <xf numFmtId="0" fontId="22" fillId="0" borderId="0" xfId="6" applyFont="1"/>
    <xf numFmtId="0" fontId="16" fillId="0" borderId="0" xfId="6" applyFont="1"/>
    <xf numFmtId="0" fontId="15" fillId="0" borderId="0" xfId="6" applyFont="1"/>
    <xf numFmtId="0" fontId="24" fillId="0" borderId="8" xfId="6" applyFont="1" applyBorder="1" applyAlignment="1">
      <alignment horizontal="center" vertical="top" shrinkToFit="1"/>
    </xf>
    <xf numFmtId="0" fontId="21" fillId="0" borderId="0" xfId="6" applyBorder="1"/>
    <xf numFmtId="0" fontId="22" fillId="0" borderId="0" xfId="6" applyFont="1" applyBorder="1"/>
    <xf numFmtId="0" fontId="16" fillId="0" borderId="0" xfId="6" applyFont="1" applyBorder="1"/>
    <xf numFmtId="0" fontId="10" fillId="0" borderId="8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3" fillId="0" borderId="0" xfId="6" applyFont="1"/>
    <xf numFmtId="0" fontId="13" fillId="0" borderId="0" xfId="6" applyFont="1" applyBorder="1"/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0" fillId="0" borderId="0" xfId="0" applyFont="1" applyAlignment="1">
      <alignment shrinkToFit="1"/>
    </xf>
    <xf numFmtId="0" fontId="0" fillId="0" borderId="0" xfId="0" applyAlignment="1">
      <alignment shrinkToFit="1"/>
    </xf>
    <xf numFmtId="0" fontId="13" fillId="2" borderId="0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4" fontId="17" fillId="0" borderId="0" xfId="0" applyNumberFormat="1" applyFont="1" applyAlignment="1">
      <alignment horizontal="center" vertical="center" shrinkToFit="1"/>
    </xf>
    <xf numFmtId="2" fontId="17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14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49" fontId="13" fillId="0" borderId="0" xfId="0" applyNumberFormat="1" applyFont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left" shrinkToFit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top" shrinkToFit="1"/>
    </xf>
    <xf numFmtId="168" fontId="17" fillId="0" borderId="0" xfId="0" applyNumberFormat="1" applyFont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165" fontId="13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shrinkToFit="1"/>
    </xf>
    <xf numFmtId="14" fontId="17" fillId="0" borderId="0" xfId="0" applyNumberFormat="1" applyFont="1" applyAlignment="1">
      <alignment horizontal="center" shrinkToFit="1"/>
    </xf>
    <xf numFmtId="2" fontId="13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top" shrinkToFit="1"/>
    </xf>
    <xf numFmtId="1" fontId="13" fillId="0" borderId="0" xfId="0" applyNumberFormat="1" applyFont="1" applyAlignment="1">
      <alignment horizontal="left" vertical="center" shrinkToFit="1"/>
    </xf>
    <xf numFmtId="1" fontId="13" fillId="0" borderId="0" xfId="0" applyNumberFormat="1" applyFont="1" applyAlignment="1">
      <alignment horizontal="left" vertical="top" shrinkToFit="1"/>
    </xf>
    <xf numFmtId="49" fontId="17" fillId="0" borderId="0" xfId="0" applyNumberFormat="1" applyFont="1" applyAlignment="1">
      <alignment horizontal="center" vertical="top" shrinkToFit="1"/>
    </xf>
    <xf numFmtId="14" fontId="13" fillId="0" borderId="0" xfId="0" applyNumberFormat="1" applyFont="1" applyAlignment="1">
      <alignment horizontal="center" shrinkToFit="1"/>
    </xf>
    <xf numFmtId="49" fontId="13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shrinkToFit="1"/>
    </xf>
    <xf numFmtId="0" fontId="28" fillId="3" borderId="0" xfId="0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center" vertical="top" shrinkToFit="1"/>
    </xf>
    <xf numFmtId="0" fontId="17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2" fontId="13" fillId="0" borderId="0" xfId="0" applyNumberFormat="1" applyFont="1" applyAlignment="1">
      <alignment horizontal="center" shrinkToFit="1"/>
    </xf>
    <xf numFmtId="1" fontId="13" fillId="0" borderId="0" xfId="0" applyNumberFormat="1" applyFont="1" applyAlignment="1">
      <alignment horizontal="left" shrinkToFit="1"/>
    </xf>
    <xf numFmtId="168" fontId="17" fillId="0" borderId="0" xfId="0" applyNumberFormat="1" applyFont="1" applyAlignment="1">
      <alignment horizontal="center" shrinkToFit="1"/>
    </xf>
    <xf numFmtId="0" fontId="28" fillId="0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13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shrinkToFit="1"/>
    </xf>
    <xf numFmtId="14" fontId="13" fillId="0" borderId="0" xfId="0" applyNumberFormat="1" applyFont="1" applyBorder="1" applyAlignment="1">
      <alignment horizontal="center" shrinkToFi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6" applyFont="1" applyBorder="1" applyAlignment="1">
      <alignment horizontal="center" vertical="center"/>
    </xf>
    <xf numFmtId="0" fontId="33" fillId="0" borderId="0" xfId="0" applyFont="1"/>
    <xf numFmtId="0" fontId="1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3" fillId="0" borderId="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2" fontId="17" fillId="0" borderId="0" xfId="0" applyNumberFormat="1" applyFont="1" applyBorder="1" applyAlignment="1">
      <alignment horizontal="center" vertical="center" shrinkToFit="1"/>
    </xf>
    <xf numFmtId="166" fontId="11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shrinkToFit="1"/>
    </xf>
    <xf numFmtId="0" fontId="17" fillId="0" borderId="0" xfId="0" applyFont="1" applyFill="1" applyBorder="1" applyAlignment="1">
      <alignment horizontal="center" vertical="center" shrinkToFit="1"/>
    </xf>
    <xf numFmtId="2" fontId="17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4" fillId="0" borderId="8" xfId="0" applyFont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textRotation="90" shrinkToFi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shrinkToFit="1"/>
    </xf>
    <xf numFmtId="0" fontId="26" fillId="0" borderId="8" xfId="0" applyFont="1" applyBorder="1" applyAlignment="1">
      <alignment vertical="center" shrinkToFit="1"/>
    </xf>
    <xf numFmtId="49" fontId="26" fillId="0" borderId="8" xfId="0" applyNumberFormat="1" applyFont="1" applyBorder="1" applyAlignment="1">
      <alignment horizontal="center" vertical="center" shrinkToFit="1"/>
    </xf>
    <xf numFmtId="1" fontId="26" fillId="0" borderId="8" xfId="0" applyNumberFormat="1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left" vertical="center" shrinkToFit="1"/>
    </xf>
    <xf numFmtId="0" fontId="26" fillId="0" borderId="8" xfId="0" applyFont="1" applyFill="1" applyBorder="1" applyAlignment="1">
      <alignment horizontal="left" vertical="center" shrinkToFit="1"/>
    </xf>
    <xf numFmtId="49" fontId="26" fillId="0" borderId="8" xfId="0" applyNumberFormat="1" applyFont="1" applyBorder="1" applyAlignment="1">
      <alignment horizontal="left" vertical="center" shrinkToFit="1"/>
    </xf>
    <xf numFmtId="0" fontId="26" fillId="0" borderId="8" xfId="0" applyFont="1" applyBorder="1" applyAlignment="1">
      <alignment shrinkToFit="1"/>
    </xf>
    <xf numFmtId="0" fontId="39" fillId="0" borderId="8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left" vertical="center" shrinkToFit="1"/>
    </xf>
    <xf numFmtId="0" fontId="39" fillId="0" borderId="8" xfId="0" applyFont="1" applyBorder="1" applyAlignment="1">
      <alignment horizontal="center" shrinkToFit="1"/>
    </xf>
    <xf numFmtId="0" fontId="39" fillId="0" borderId="8" xfId="0" applyFont="1" applyBorder="1" applyAlignment="1">
      <alignment shrinkToFit="1"/>
    </xf>
    <xf numFmtId="0" fontId="26" fillId="0" borderId="8" xfId="0" applyFont="1" applyBorder="1" applyAlignment="1">
      <alignment horizontal="center" shrinkToFit="1"/>
    </xf>
    <xf numFmtId="0" fontId="40" fillId="0" borderId="8" xfId="0" applyFont="1" applyBorder="1" applyAlignment="1">
      <alignment vertical="center" shrinkToFit="1"/>
    </xf>
    <xf numFmtId="0" fontId="34" fillId="0" borderId="8" xfId="0" applyFont="1" applyBorder="1" applyAlignment="1">
      <alignment vertical="center"/>
    </xf>
    <xf numFmtId="0" fontId="26" fillId="0" borderId="8" xfId="5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/>
    </xf>
    <xf numFmtId="0" fontId="26" fillId="0" borderId="8" xfId="0" applyNumberFormat="1" applyFont="1" applyBorder="1" applyAlignment="1">
      <alignment horizontal="center" vertical="center" shrinkToFit="1"/>
    </xf>
    <xf numFmtId="14" fontId="26" fillId="0" borderId="8" xfId="0" applyNumberFormat="1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left" vertical="center" wrapText="1"/>
    </xf>
    <xf numFmtId="0" fontId="34" fillId="0" borderId="8" xfId="0" applyFont="1" applyBorder="1" applyAlignment="1">
      <alignment vertical="center" shrinkToFit="1"/>
    </xf>
    <xf numFmtId="0" fontId="13" fillId="0" borderId="0" xfId="0" applyFont="1" applyBorder="1" applyAlignment="1">
      <alignment horizontal="left" vertical="center" shrinkToFit="1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26" fillId="0" borderId="8" xfId="0" applyNumberFormat="1" applyFont="1" applyFill="1" applyBorder="1" applyAlignment="1">
      <alignment horizontal="center" vertical="center" shrinkToFit="1"/>
    </xf>
    <xf numFmtId="2" fontId="34" fillId="0" borderId="8" xfId="0" applyNumberFormat="1" applyFont="1" applyBorder="1" applyAlignment="1">
      <alignment horizontal="center" vertical="center"/>
    </xf>
    <xf numFmtId="2" fontId="26" fillId="0" borderId="8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shrinkToFit="1"/>
    </xf>
    <xf numFmtId="49" fontId="26" fillId="0" borderId="3" xfId="0" applyNumberFormat="1" applyFont="1" applyBorder="1" applyAlignment="1">
      <alignment horizontal="center" vertical="center" shrinkToFit="1"/>
    </xf>
    <xf numFmtId="0" fontId="24" fillId="0" borderId="0" xfId="6" applyFont="1" applyBorder="1" applyAlignment="1">
      <alignment horizontal="center" vertical="top" shrinkToFit="1"/>
    </xf>
    <xf numFmtId="2" fontId="23" fillId="0" borderId="0" xfId="6" applyNumberFormat="1" applyFont="1" applyBorder="1" applyAlignment="1">
      <alignment horizontal="center" vertical="center" shrinkToFit="1"/>
    </xf>
    <xf numFmtId="0" fontId="16" fillId="0" borderId="0" xfId="6" applyFont="1" applyBorder="1" applyAlignment="1">
      <alignment horizontal="left" vertical="center"/>
    </xf>
    <xf numFmtId="0" fontId="10" fillId="0" borderId="8" xfId="6" applyFont="1" applyBorder="1" applyAlignment="1">
      <alignment horizontal="center"/>
    </xf>
    <xf numFmtId="0" fontId="24" fillId="0" borderId="10" xfId="6" applyFont="1" applyBorder="1" applyAlignment="1">
      <alignment horizontal="center" vertical="top" shrinkToFit="1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10" fillId="0" borderId="7" xfId="6" applyFont="1" applyBorder="1" applyAlignment="1">
      <alignment horizontal="center" vertical="center"/>
    </xf>
    <xf numFmtId="0" fontId="24" fillId="0" borderId="8" xfId="6" applyFont="1" applyBorder="1" applyAlignment="1">
      <alignment horizontal="left" vertical="top" shrinkToFit="1"/>
    </xf>
    <xf numFmtId="0" fontId="7" fillId="0" borderId="8" xfId="0" applyFont="1" applyBorder="1" applyAlignment="1">
      <alignment vertical="center" shrinkToFit="1"/>
    </xf>
    <xf numFmtId="49" fontId="26" fillId="0" borderId="8" xfId="0" applyNumberFormat="1" applyFont="1" applyBorder="1" applyAlignment="1">
      <alignment horizontal="center" vertical="top" shrinkToFit="1"/>
    </xf>
    <xf numFmtId="1" fontId="26" fillId="0" borderId="8" xfId="0" applyNumberFormat="1" applyFont="1" applyBorder="1" applyAlignment="1">
      <alignment horizontal="left" vertical="top" shrinkToFit="1"/>
    </xf>
    <xf numFmtId="49" fontId="39" fillId="0" borderId="8" xfId="0" applyNumberFormat="1" applyFont="1" applyBorder="1" applyAlignment="1">
      <alignment horizontal="center" vertical="top" shrinkToFit="1"/>
    </xf>
    <xf numFmtId="2" fontId="26" fillId="0" borderId="8" xfId="0" applyNumberFormat="1" applyFont="1" applyBorder="1" applyAlignment="1">
      <alignment horizontal="center" vertical="center" shrinkToFit="1"/>
    </xf>
    <xf numFmtId="0" fontId="34" fillId="0" borderId="8" xfId="0" applyFont="1" applyBorder="1"/>
    <xf numFmtId="49" fontId="35" fillId="0" borderId="0" xfId="0" applyNumberFormat="1" applyFont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 shrinkToFit="1"/>
    </xf>
    <xf numFmtId="0" fontId="26" fillId="0" borderId="0" xfId="6" applyFont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shrinkToFit="1"/>
    </xf>
    <xf numFmtId="49" fontId="26" fillId="0" borderId="8" xfId="0" applyNumberFormat="1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shrinkToFit="1"/>
    </xf>
    <xf numFmtId="2" fontId="11" fillId="0" borderId="0" xfId="0" applyNumberFormat="1" applyFont="1" applyBorder="1" applyAlignment="1">
      <alignment horizontal="left" vertical="center"/>
    </xf>
    <xf numFmtId="0" fontId="34" fillId="0" borderId="8" xfId="0" applyFont="1" applyBorder="1" applyAlignment="1">
      <alignment horizontal="center"/>
    </xf>
    <xf numFmtId="0" fontId="34" fillId="0" borderId="8" xfId="0" applyFont="1" applyBorder="1" applyAlignment="1"/>
    <xf numFmtId="0" fontId="34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 vertical="center" shrinkToFit="1"/>
    </xf>
    <xf numFmtId="0" fontId="23" fillId="0" borderId="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0" fillId="0" borderId="0" xfId="0" applyAlignment="1"/>
    <xf numFmtId="0" fontId="34" fillId="0" borderId="0" xfId="0" applyFont="1" applyFill="1" applyBorder="1" applyAlignment="1">
      <alignment vertical="center" shrinkToFit="1"/>
    </xf>
    <xf numFmtId="0" fontId="10" fillId="0" borderId="8" xfId="6" applyFont="1" applyFill="1" applyBorder="1" applyAlignment="1">
      <alignment horizontal="left" vertical="center"/>
    </xf>
    <xf numFmtId="2" fontId="7" fillId="0" borderId="8" xfId="0" applyNumberFormat="1" applyFont="1" applyFill="1" applyBorder="1" applyAlignment="1">
      <alignment horizontal="center" vertical="center"/>
    </xf>
    <xf numFmtId="0" fontId="30" fillId="0" borderId="0" xfId="6" applyFont="1" applyFill="1" applyBorder="1" applyAlignment="1">
      <alignment horizontal="center" vertical="center" textRotation="90"/>
    </xf>
    <xf numFmtId="0" fontId="32" fillId="0" borderId="0" xfId="6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34" fillId="0" borderId="8" xfId="6" applyFont="1" applyBorder="1"/>
    <xf numFmtId="0" fontId="34" fillId="0" borderId="8" xfId="6" applyFont="1" applyBorder="1" applyAlignment="1">
      <alignment horizontal="center"/>
    </xf>
    <xf numFmtId="14" fontId="26" fillId="0" borderId="8" xfId="0" applyNumberFormat="1" applyFont="1" applyBorder="1" applyAlignment="1">
      <alignment horizontal="left" vertical="center" shrinkToFit="1"/>
    </xf>
    <xf numFmtId="14" fontId="26" fillId="0" borderId="8" xfId="0" applyNumberFormat="1" applyFont="1" applyFill="1" applyBorder="1" applyAlignment="1">
      <alignment horizontal="left" vertical="center" shrinkToFit="1"/>
    </xf>
    <xf numFmtId="0" fontId="34" fillId="0" borderId="8" xfId="0" applyFont="1" applyBorder="1" applyAlignment="1">
      <alignment horizontal="left" vertical="center" shrinkToFit="1"/>
    </xf>
    <xf numFmtId="0" fontId="26" fillId="0" borderId="8" xfId="0" applyFont="1" applyFill="1" applyBorder="1" applyAlignment="1">
      <alignment vertical="center" shrinkToFit="1"/>
    </xf>
    <xf numFmtId="0" fontId="13" fillId="3" borderId="8" xfId="0" applyFont="1" applyFill="1" applyBorder="1" applyAlignment="1">
      <alignment horizontal="center" vertical="center" wrapText="1"/>
    </xf>
    <xf numFmtId="2" fontId="11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13" fillId="3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5" fillId="0" borderId="0" xfId="6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top" shrinkToFi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90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 shrinkToFit="1"/>
    </xf>
    <xf numFmtId="0" fontId="18" fillId="0" borderId="8" xfId="6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 shrinkToFit="1"/>
    </xf>
    <xf numFmtId="0" fontId="39" fillId="0" borderId="1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165" fontId="39" fillId="0" borderId="1" xfId="0" applyNumberFormat="1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left" vertical="center" shrinkToFit="1"/>
    </xf>
    <xf numFmtId="0" fontId="40" fillId="0" borderId="8" xfId="0" applyNumberFormat="1" applyFont="1" applyBorder="1" applyAlignment="1">
      <alignment horizontal="center" vertical="center" shrinkToFit="1"/>
    </xf>
    <xf numFmtId="14" fontId="40" fillId="0" borderId="8" xfId="0" applyNumberFormat="1" applyFont="1" applyBorder="1" applyAlignment="1">
      <alignment horizontal="left" vertical="center" shrinkToFit="1"/>
    </xf>
    <xf numFmtId="2" fontId="39" fillId="0" borderId="1" xfId="0" applyNumberFormat="1" applyFont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1" fontId="26" fillId="0" borderId="8" xfId="0" applyNumberFormat="1" applyFont="1" applyFill="1" applyBorder="1" applyAlignment="1">
      <alignment horizontal="center" vertical="center" shrinkToFit="1"/>
    </xf>
    <xf numFmtId="0" fontId="26" fillId="3" borderId="8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left" vertical="center" shrinkToFit="1"/>
    </xf>
    <xf numFmtId="0" fontId="26" fillId="2" borderId="8" xfId="0" applyNumberFormat="1" applyFont="1" applyFill="1" applyBorder="1" applyAlignment="1">
      <alignment horizontal="center" vertical="center" shrinkToFit="1"/>
    </xf>
    <xf numFmtId="0" fontId="34" fillId="0" borderId="8" xfId="0" applyFont="1" applyBorder="1" applyAlignment="1">
      <alignment horizontal="left" vertical="center"/>
    </xf>
    <xf numFmtId="2" fontId="39" fillId="0" borderId="8" xfId="0" applyNumberFormat="1" applyFont="1" applyBorder="1" applyAlignment="1">
      <alignment horizontal="center" vertical="center" shrinkToFit="1"/>
    </xf>
    <xf numFmtId="0" fontId="26" fillId="0" borderId="0" xfId="0" applyNumberFormat="1" applyFont="1" applyBorder="1" applyAlignment="1">
      <alignment horizontal="center" vertical="center" shrinkToFit="1"/>
    </xf>
    <xf numFmtId="2" fontId="39" fillId="0" borderId="0" xfId="0" applyNumberFormat="1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 textRotation="90"/>
    </xf>
    <xf numFmtId="0" fontId="34" fillId="0" borderId="0" xfId="0" applyNumberFormat="1" applyFont="1" applyBorder="1" applyAlignment="1">
      <alignment horizontal="left" vertical="center" shrinkToFit="1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 textRotation="90" shrinkToFit="1"/>
    </xf>
    <xf numFmtId="0" fontId="39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43" fillId="0" borderId="0" xfId="0" applyFont="1" applyBorder="1" applyAlignment="1" applyProtection="1">
      <alignment horizontal="center" vertical="center" shrinkToFit="1"/>
      <protection hidden="1"/>
    </xf>
    <xf numFmtId="14" fontId="26" fillId="0" borderId="0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left" vertical="center"/>
    </xf>
    <xf numFmtId="168" fontId="39" fillId="0" borderId="8" xfId="0" applyNumberFormat="1" applyFont="1" applyBorder="1" applyAlignment="1">
      <alignment horizontal="left" vertical="center" shrinkToFit="1"/>
    </xf>
    <xf numFmtId="0" fontId="26" fillId="0" borderId="8" xfId="0" applyFont="1" applyBorder="1" applyAlignment="1">
      <alignment horizontal="left" vertical="top" shrinkToFit="1"/>
    </xf>
    <xf numFmtId="49" fontId="39" fillId="0" borderId="8" xfId="0" applyNumberFormat="1" applyFont="1" applyBorder="1" applyAlignment="1">
      <alignment horizontal="left" vertical="center" shrinkToFit="1"/>
    </xf>
    <xf numFmtId="49" fontId="26" fillId="0" borderId="8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shrinkToFit="1"/>
    </xf>
    <xf numFmtId="0" fontId="34" fillId="0" borderId="8" xfId="0" applyFont="1" applyBorder="1" applyAlignment="1">
      <alignment horizontal="left" vertical="top" shrinkToFit="1"/>
    </xf>
    <xf numFmtId="2" fontId="34" fillId="0" borderId="8" xfId="0" applyNumberFormat="1" applyFont="1" applyBorder="1" applyAlignment="1">
      <alignment horizontal="center" vertical="center" shrinkToFit="1"/>
    </xf>
    <xf numFmtId="49" fontId="26" fillId="0" borderId="8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left" vertical="center"/>
    </xf>
    <xf numFmtId="49" fontId="26" fillId="0" borderId="8" xfId="0" applyNumberFormat="1" applyFont="1" applyBorder="1" applyAlignment="1">
      <alignment horizontal="center" vertical="center" wrapText="1"/>
    </xf>
    <xf numFmtId="2" fontId="34" fillId="0" borderId="8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14" fontId="40" fillId="0" borderId="0" xfId="0" applyNumberFormat="1" applyFont="1" applyBorder="1" applyAlignment="1">
      <alignment horizontal="center" vertical="center" shrinkToFit="1"/>
    </xf>
    <xf numFmtId="2" fontId="34" fillId="0" borderId="0" xfId="0" applyNumberFormat="1" applyFont="1" applyBorder="1" applyAlignment="1">
      <alignment horizontal="center" vertical="center"/>
    </xf>
    <xf numFmtId="0" fontId="34" fillId="0" borderId="8" xfId="0" applyNumberFormat="1" applyFont="1" applyBorder="1" applyAlignment="1">
      <alignment horizontal="center" vertical="center" shrinkToFit="1"/>
    </xf>
    <xf numFmtId="2" fontId="34" fillId="0" borderId="0" xfId="0" applyNumberFormat="1" applyFont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14" fontId="26" fillId="0" borderId="0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right" vertical="center"/>
    </xf>
    <xf numFmtId="4" fontId="34" fillId="0" borderId="8" xfId="0" applyNumberFormat="1" applyFont="1" applyBorder="1" applyAlignment="1">
      <alignment horizontal="center" vertical="center" shrinkToFit="1"/>
    </xf>
    <xf numFmtId="2" fontId="34" fillId="0" borderId="8" xfId="0" applyNumberFormat="1" applyFont="1" applyBorder="1" applyAlignment="1">
      <alignment horizontal="left" vertical="center" shrinkToFit="1"/>
    </xf>
    <xf numFmtId="0" fontId="26" fillId="0" borderId="8" xfId="5" applyFont="1" applyFill="1" applyBorder="1" applyAlignment="1">
      <alignment horizontal="left" vertical="center" shrinkToFit="1"/>
    </xf>
    <xf numFmtId="2" fontId="26" fillId="0" borderId="8" xfId="0" applyNumberFormat="1" applyFont="1" applyBorder="1" applyAlignment="1">
      <alignment vertical="center" shrinkToFit="1"/>
    </xf>
    <xf numFmtId="49" fontId="39" fillId="0" borderId="8" xfId="0" applyNumberFormat="1" applyFont="1" applyBorder="1" applyAlignment="1">
      <alignment horizontal="center" vertical="center" shrinkToFit="1"/>
    </xf>
    <xf numFmtId="0" fontId="26" fillId="0" borderId="0" xfId="5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shrinkToFit="1"/>
    </xf>
    <xf numFmtId="0" fontId="26" fillId="0" borderId="0" xfId="0" applyFont="1" applyBorder="1" applyAlignment="1">
      <alignment vertical="center" shrinkToFit="1"/>
    </xf>
    <xf numFmtId="49" fontId="26" fillId="0" borderId="0" xfId="0" applyNumberFormat="1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textRotation="90"/>
    </xf>
    <xf numFmtId="0" fontId="26" fillId="0" borderId="1" xfId="0" applyFont="1" applyBorder="1" applyAlignment="1">
      <alignment horizontal="center" shrinkToFit="1"/>
    </xf>
    <xf numFmtId="0" fontId="39" fillId="0" borderId="8" xfId="0" applyFont="1" applyBorder="1" applyAlignment="1">
      <alignment horizontal="left" shrinkToFit="1"/>
    </xf>
    <xf numFmtId="164" fontId="26" fillId="0" borderId="1" xfId="10" applyNumberFormat="1" applyFont="1" applyBorder="1" applyAlignment="1">
      <alignment horizontal="center" vertical="center" shrinkToFit="1"/>
    </xf>
    <xf numFmtId="168" fontId="39" fillId="0" borderId="8" xfId="0" applyNumberFormat="1" applyFont="1" applyBorder="1" applyAlignment="1">
      <alignment horizontal="center" vertical="center" shrinkToFit="1"/>
    </xf>
    <xf numFmtId="0" fontId="25" fillId="0" borderId="0" xfId="0" applyFont="1"/>
    <xf numFmtId="2" fontId="26" fillId="0" borderId="0" xfId="0" applyNumberFormat="1" applyFont="1" applyBorder="1" applyAlignment="1">
      <alignment horizontal="center" vertical="center" shrinkToFit="1"/>
    </xf>
    <xf numFmtId="1" fontId="26" fillId="0" borderId="0" xfId="0" applyNumberFormat="1" applyFont="1" applyBorder="1" applyAlignment="1">
      <alignment horizontal="center" vertical="center" shrinkToFit="1"/>
    </xf>
    <xf numFmtId="0" fontId="34" fillId="0" borderId="0" xfId="0" applyFont="1"/>
    <xf numFmtId="2" fontId="26" fillId="0" borderId="8" xfId="0" applyNumberFormat="1" applyFont="1" applyBorder="1" applyAlignment="1">
      <alignment horizontal="left" vertical="center" shrinkToFit="1"/>
    </xf>
    <xf numFmtId="2" fontId="26" fillId="0" borderId="1" xfId="0" applyNumberFormat="1" applyFont="1" applyBorder="1" applyAlignment="1">
      <alignment horizontal="center" vertical="center" shrinkToFit="1"/>
    </xf>
    <xf numFmtId="1" fontId="26" fillId="0" borderId="8" xfId="0" applyNumberFormat="1" applyFont="1" applyBorder="1" applyAlignment="1">
      <alignment vertical="center" shrinkToFit="1"/>
    </xf>
    <xf numFmtId="0" fontId="39" fillId="0" borderId="8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49" fontId="26" fillId="0" borderId="0" xfId="0" applyNumberFormat="1" applyFont="1" applyAlignment="1">
      <alignment horizontal="center" vertical="center" shrinkToFit="1"/>
    </xf>
    <xf numFmtId="49" fontId="26" fillId="0" borderId="0" xfId="0" applyNumberFormat="1" applyFont="1" applyBorder="1" applyAlignment="1">
      <alignment horizontal="left" vertical="center" shrinkToFit="1"/>
    </xf>
    <xf numFmtId="0" fontId="40" fillId="0" borderId="0" xfId="5" applyFont="1" applyBorder="1" applyAlignment="1">
      <alignment horizontal="center" vertical="center" shrinkToFit="1"/>
    </xf>
    <xf numFmtId="2" fontId="26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shrinkToFit="1"/>
    </xf>
    <xf numFmtId="14" fontId="39" fillId="0" borderId="0" xfId="0" applyNumberFormat="1" applyFont="1" applyAlignment="1">
      <alignment horizontal="center" vertical="center" shrinkToFit="1"/>
    </xf>
    <xf numFmtId="1" fontId="26" fillId="0" borderId="8" xfId="0" applyNumberFormat="1" applyFont="1" applyBorder="1" applyAlignment="1">
      <alignment horizontal="left" vertical="center" shrinkToFit="1"/>
    </xf>
    <xf numFmtId="0" fontId="39" fillId="0" borderId="8" xfId="0" applyNumberFormat="1" applyFont="1" applyBorder="1" applyAlignment="1">
      <alignment horizontal="center" shrinkToFit="1"/>
    </xf>
    <xf numFmtId="0" fontId="39" fillId="0" borderId="8" xfId="0" applyNumberFormat="1" applyFont="1" applyBorder="1" applyAlignment="1">
      <alignment horizontal="center" vertical="center" shrinkToFit="1"/>
    </xf>
    <xf numFmtId="0" fontId="26" fillId="2" borderId="8" xfId="0" applyFont="1" applyFill="1" applyBorder="1" applyAlignment="1">
      <alignment vertical="center" shrinkToFit="1"/>
    </xf>
    <xf numFmtId="0" fontId="26" fillId="0" borderId="0" xfId="0" applyNumberFormat="1" applyFont="1" applyAlignment="1">
      <alignment horizontal="center" vertical="center" shrinkToFit="1"/>
    </xf>
    <xf numFmtId="168" fontId="39" fillId="0" borderId="0" xfId="0" applyNumberFormat="1" applyFont="1" applyAlignment="1">
      <alignment horizontal="center" vertical="center" shrinkToFit="1"/>
    </xf>
    <xf numFmtId="0" fontId="26" fillId="0" borderId="0" xfId="0" applyFont="1" applyFill="1" applyBorder="1" applyAlignment="1">
      <alignment vertical="center" shrinkToFit="1"/>
    </xf>
    <xf numFmtId="0" fontId="39" fillId="0" borderId="0" xfId="0" applyFont="1" applyAlignment="1">
      <alignment horizontal="center" vertical="center" shrinkToFit="1"/>
    </xf>
    <xf numFmtId="0" fontId="26" fillId="0" borderId="0" xfId="0" applyFont="1" applyBorder="1" applyAlignment="1">
      <alignment horizontal="center" vertical="center" textRotation="90" shrinkToFit="1"/>
    </xf>
    <xf numFmtId="0" fontId="34" fillId="0" borderId="0" xfId="0" applyFont="1" applyAlignment="1">
      <alignment horizontal="center"/>
    </xf>
    <xf numFmtId="0" fontId="34" fillId="0" borderId="3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shrinkToFit="1"/>
    </xf>
    <xf numFmtId="49" fontId="26" fillId="0" borderId="3" xfId="0" applyNumberFormat="1" applyFont="1" applyBorder="1" applyAlignment="1">
      <alignment horizontal="center" vertical="center" shrinkToFit="1"/>
    </xf>
    <xf numFmtId="0" fontId="26" fillId="0" borderId="8" xfId="0" applyNumberFormat="1" applyFont="1" applyBorder="1" applyAlignment="1">
      <alignment horizontal="center" shrinkToFit="1"/>
    </xf>
    <xf numFmtId="0" fontId="26" fillId="0" borderId="3" xfId="0" applyFont="1" applyBorder="1" applyAlignment="1">
      <alignment horizontal="center" vertical="center" shrinkToFit="1"/>
    </xf>
    <xf numFmtId="49" fontId="26" fillId="0" borderId="8" xfId="0" applyNumberFormat="1" applyFont="1" applyBorder="1" applyAlignment="1">
      <alignment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shrinkToFit="1"/>
    </xf>
    <xf numFmtId="0" fontId="39" fillId="0" borderId="0" xfId="0" applyFont="1" applyAlignment="1">
      <alignment horizontal="center"/>
    </xf>
    <xf numFmtId="0" fontId="26" fillId="0" borderId="0" xfId="0" applyFont="1" applyFill="1" applyAlignment="1">
      <alignment horizontal="center" vertical="center" shrinkToFit="1"/>
    </xf>
    <xf numFmtId="2" fontId="39" fillId="0" borderId="0" xfId="0" applyNumberFormat="1" applyFont="1" applyAlignment="1">
      <alignment horizontal="center" vertical="center" shrinkToFit="1"/>
    </xf>
    <xf numFmtId="0" fontId="26" fillId="0" borderId="0" xfId="0" applyFont="1" applyBorder="1" applyAlignment="1">
      <alignment vertical="center" wrapText="1"/>
    </xf>
    <xf numFmtId="0" fontId="26" fillId="0" borderId="8" xfId="0" applyNumberFormat="1" applyFont="1" applyBorder="1" applyAlignment="1">
      <alignment horizontal="left" vertical="center" shrinkToFit="1"/>
    </xf>
    <xf numFmtId="14" fontId="26" fillId="0" borderId="8" xfId="0" applyNumberFormat="1" applyFont="1" applyBorder="1" applyAlignment="1">
      <alignment horizontal="left" shrinkToFit="1"/>
    </xf>
    <xf numFmtId="14" fontId="26" fillId="0" borderId="0" xfId="0" applyNumberFormat="1" applyFont="1" applyAlignment="1">
      <alignment horizontal="center" vertical="center" shrinkToFit="1"/>
    </xf>
    <xf numFmtId="2" fontId="34" fillId="0" borderId="0" xfId="0" applyNumberFormat="1" applyFont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9" fillId="0" borderId="0" xfId="0" applyFont="1" applyAlignment="1">
      <alignment horizontal="right" vertical="center"/>
    </xf>
    <xf numFmtId="2" fontId="34" fillId="0" borderId="0" xfId="0" applyNumberFormat="1" applyFont="1" applyAlignment="1">
      <alignment horizontal="center" vertical="center"/>
    </xf>
    <xf numFmtId="49" fontId="26" fillId="0" borderId="8" xfId="0" applyNumberFormat="1" applyFont="1" applyBorder="1" applyAlignment="1">
      <alignment horizontal="center" shrinkToFit="1"/>
    </xf>
    <xf numFmtId="2" fontId="38" fillId="0" borderId="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14" fontId="26" fillId="0" borderId="0" xfId="0" applyNumberFormat="1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1" fontId="26" fillId="0" borderId="0" xfId="0" applyNumberFormat="1" applyFont="1" applyBorder="1" applyAlignment="1">
      <alignment horizontal="left" shrinkToFit="1"/>
    </xf>
    <xf numFmtId="49" fontId="26" fillId="0" borderId="0" xfId="0" applyNumberFormat="1" applyFont="1" applyBorder="1" applyAlignment="1">
      <alignment horizontal="center" shrinkToFit="1"/>
    </xf>
    <xf numFmtId="0" fontId="39" fillId="0" borderId="0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textRotation="90"/>
    </xf>
    <xf numFmtId="0" fontId="34" fillId="0" borderId="3" xfId="0" applyFont="1" applyBorder="1" applyAlignment="1">
      <alignment vertical="center"/>
    </xf>
    <xf numFmtId="0" fontId="39" fillId="0" borderId="0" xfId="0" applyFont="1" applyAlignment="1">
      <alignment shrinkToFit="1"/>
    </xf>
    <xf numFmtId="0" fontId="26" fillId="0" borderId="0" xfId="0" applyFont="1" applyAlignment="1">
      <alignment horizontal="center" shrinkToFit="1"/>
    </xf>
    <xf numFmtId="0" fontId="26" fillId="0" borderId="0" xfId="0" applyFont="1" applyAlignment="1">
      <alignment horizontal="left" vertical="top" shrinkToFit="1"/>
    </xf>
    <xf numFmtId="0" fontId="39" fillId="0" borderId="0" xfId="0" applyFont="1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shrinkToFit="1"/>
    </xf>
    <xf numFmtId="0" fontId="26" fillId="0" borderId="0" xfId="0" applyFont="1" applyAlignment="1">
      <alignment horizontal="left" shrinkToFit="1"/>
    </xf>
    <xf numFmtId="1" fontId="26" fillId="0" borderId="0" xfId="0" applyNumberFormat="1" applyFont="1" applyAlignment="1">
      <alignment horizontal="left" vertical="center" shrinkToFit="1"/>
    </xf>
    <xf numFmtId="0" fontId="40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0" fillId="0" borderId="0" xfId="0" applyFont="1" applyFill="1" applyAlignment="1">
      <alignment horizontal="center" vertical="center" shrinkToFit="1"/>
    </xf>
    <xf numFmtId="0" fontId="40" fillId="0" borderId="0" xfId="0" applyFont="1" applyAlignment="1">
      <alignment vertical="center"/>
    </xf>
    <xf numFmtId="0" fontId="42" fillId="0" borderId="0" xfId="0" applyFont="1"/>
    <xf numFmtId="0" fontId="26" fillId="0" borderId="8" xfId="0" applyNumberFormat="1" applyFont="1" applyBorder="1" applyAlignment="1">
      <alignment horizontal="center" vertical="center" wrapText="1"/>
    </xf>
    <xf numFmtId="14" fontId="40" fillId="0" borderId="8" xfId="0" applyNumberFormat="1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2" borderId="0" xfId="0" applyFont="1" applyFill="1" applyBorder="1" applyAlignment="1">
      <alignment vertical="center" shrinkToFit="1"/>
    </xf>
    <xf numFmtId="2" fontId="26" fillId="0" borderId="0" xfId="0" applyNumberFormat="1" applyFont="1" applyBorder="1" applyAlignment="1">
      <alignment horizontal="center" vertical="center" wrapText="1"/>
    </xf>
    <xf numFmtId="2" fontId="40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5" fillId="0" borderId="0" xfId="6" applyFont="1" applyBorder="1" applyAlignment="1">
      <alignment horizontal="center" vertical="center" wrapText="1"/>
    </xf>
    <xf numFmtId="0" fontId="45" fillId="0" borderId="0" xfId="6" applyFont="1" applyBorder="1" applyAlignment="1">
      <alignment horizontal="center" vertical="center" wrapText="1"/>
    </xf>
    <xf numFmtId="0" fontId="39" fillId="0" borderId="8" xfId="6" applyFont="1" applyBorder="1" applyAlignment="1">
      <alignment horizontal="center" vertical="top" shrinkToFit="1"/>
    </xf>
    <xf numFmtId="1" fontId="39" fillId="0" borderId="8" xfId="6" applyNumberFormat="1" applyFont="1" applyBorder="1" applyAlignment="1">
      <alignment horizontal="center" vertical="top" shrinkToFit="1"/>
    </xf>
    <xf numFmtId="14" fontId="39" fillId="0" borderId="8" xfId="6" applyNumberFormat="1" applyFont="1" applyBorder="1" applyAlignment="1">
      <alignment horizontal="center" vertical="top" shrinkToFit="1"/>
    </xf>
    <xf numFmtId="0" fontId="39" fillId="0" borderId="0" xfId="6" applyFont="1" applyBorder="1" applyAlignment="1">
      <alignment horizontal="center" vertical="top" shrinkToFit="1"/>
    </xf>
    <xf numFmtId="14" fontId="39" fillId="0" borderId="0" xfId="6" applyNumberFormat="1" applyFont="1" applyBorder="1" applyAlignment="1">
      <alignment horizontal="center" vertical="top" shrinkToFit="1"/>
    </xf>
    <xf numFmtId="0" fontId="26" fillId="0" borderId="8" xfId="6" applyFont="1" applyBorder="1"/>
    <xf numFmtId="0" fontId="34" fillId="0" borderId="0" xfId="6" applyFont="1" applyBorder="1"/>
    <xf numFmtId="0" fontId="34" fillId="0" borderId="0" xfId="6" applyFont="1" applyBorder="1" applyAlignment="1">
      <alignment horizontal="center"/>
    </xf>
    <xf numFmtId="0" fontId="26" fillId="0" borderId="0" xfId="6" applyFont="1" applyBorder="1"/>
    <xf numFmtId="0" fontId="34" fillId="0" borderId="0" xfId="6" applyFont="1" applyBorder="1" applyAlignment="1">
      <alignment horizontal="left" vertical="center"/>
    </xf>
    <xf numFmtId="0" fontId="34" fillId="0" borderId="0" xfId="6" applyFont="1" applyBorder="1" applyAlignment="1">
      <alignment vertical="center"/>
    </xf>
    <xf numFmtId="0" fontId="34" fillId="0" borderId="8" xfId="6" applyNumberFormat="1" applyFont="1" applyBorder="1"/>
    <xf numFmtId="0" fontId="26" fillId="0" borderId="10" xfId="6" applyFont="1" applyBorder="1"/>
    <xf numFmtId="0" fontId="34" fillId="0" borderId="1" xfId="6" applyFont="1" applyBorder="1" applyAlignment="1">
      <alignment horizontal="center"/>
    </xf>
    <xf numFmtId="0" fontId="34" fillId="0" borderId="0" xfId="6" applyFont="1"/>
    <xf numFmtId="0" fontId="34" fillId="0" borderId="0" xfId="6" applyFont="1" applyFill="1" applyBorder="1" applyAlignment="1">
      <alignment horizontal="left" vertical="center"/>
    </xf>
    <xf numFmtId="0" fontId="11" fillId="0" borderId="0" xfId="6" applyFont="1"/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46" fillId="0" borderId="0" xfId="0" applyFont="1"/>
    <xf numFmtId="0" fontId="9" fillId="0" borderId="1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textRotation="90"/>
    </xf>
    <xf numFmtId="0" fontId="9" fillId="0" borderId="3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2" fontId="23" fillId="0" borderId="0" xfId="0" applyNumberFormat="1" applyFont="1" applyBorder="1" applyAlignment="1">
      <alignment horizontal="center" vertical="center" shrinkToFit="1"/>
    </xf>
    <xf numFmtId="1" fontId="23" fillId="0" borderId="0" xfId="0" applyNumberFormat="1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NumberFormat="1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left" vertical="center"/>
    </xf>
    <xf numFmtId="14" fontId="23" fillId="0" borderId="0" xfId="0" applyNumberFormat="1" applyFont="1" applyFill="1" applyBorder="1" applyAlignment="1">
      <alignment horizontal="center" vertical="center" shrinkToFit="1"/>
    </xf>
    <xf numFmtId="14" fontId="23" fillId="0" borderId="0" xfId="0" applyNumberFormat="1" applyFont="1" applyBorder="1" applyAlignment="1">
      <alignment horizontal="center" vertical="center" shrinkToFit="1"/>
    </xf>
    <xf numFmtId="14" fontId="23" fillId="2" borderId="0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23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14" fontId="23" fillId="3" borderId="0" xfId="0" applyNumberFormat="1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2" fontId="23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>
      <alignment horizontal="center" vertical="center" shrinkToFit="1"/>
    </xf>
    <xf numFmtId="0" fontId="23" fillId="3" borderId="8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0" fillId="0" borderId="8" xfId="6" applyFont="1" applyBorder="1" applyAlignment="1">
      <alignment horizontal="left"/>
    </xf>
    <xf numFmtId="0" fontId="9" fillId="0" borderId="8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3" fillId="0" borderId="0" xfId="6" applyFont="1"/>
    <xf numFmtId="0" fontId="23" fillId="0" borderId="8" xfId="6" applyFont="1" applyBorder="1" applyAlignment="1">
      <alignment horizontal="center" vertical="center" wrapText="1"/>
    </xf>
    <xf numFmtId="0" fontId="24" fillId="0" borderId="8" xfId="6" applyFont="1" applyBorder="1" applyAlignment="1">
      <alignment vertical="top" shrinkToFit="1"/>
    </xf>
    <xf numFmtId="2" fontId="48" fillId="0" borderId="3" xfId="6" applyNumberFormat="1" applyFont="1" applyBorder="1" applyAlignment="1">
      <alignment horizontal="center" vertical="center"/>
    </xf>
    <xf numFmtId="2" fontId="48" fillId="0" borderId="8" xfId="6" applyNumberFormat="1" applyFont="1" applyBorder="1" applyAlignment="1">
      <alignment horizontal="center" vertical="center"/>
    </xf>
    <xf numFmtId="2" fontId="49" fillId="0" borderId="8" xfId="6" applyNumberFormat="1" applyFont="1" applyBorder="1" applyAlignment="1">
      <alignment horizontal="center" vertical="center"/>
    </xf>
    <xf numFmtId="0" fontId="48" fillId="0" borderId="8" xfId="6" applyFont="1" applyBorder="1"/>
    <xf numFmtId="0" fontId="48" fillId="0" borderId="8" xfId="6" applyFont="1" applyBorder="1" applyAlignment="1">
      <alignment shrinkToFit="1"/>
    </xf>
    <xf numFmtId="0" fontId="48" fillId="0" borderId="0" xfId="6" applyFont="1"/>
    <xf numFmtId="0" fontId="24" fillId="0" borderId="10" xfId="6" applyFont="1" applyBorder="1" applyAlignment="1">
      <alignment horizontal="left" vertical="top" shrinkToFit="1"/>
    </xf>
    <xf numFmtId="0" fontId="24" fillId="0" borderId="10" xfId="6" applyFont="1" applyBorder="1" applyAlignment="1">
      <alignment vertical="top" shrinkToFit="1"/>
    </xf>
    <xf numFmtId="2" fontId="48" fillId="0" borderId="6" xfId="6" applyNumberFormat="1" applyFont="1" applyBorder="1" applyAlignment="1">
      <alignment horizontal="center" vertical="center"/>
    </xf>
    <xf numFmtId="2" fontId="48" fillId="0" borderId="10" xfId="6" applyNumberFormat="1" applyFont="1" applyBorder="1" applyAlignment="1">
      <alignment horizontal="center" vertical="center"/>
    </xf>
    <xf numFmtId="2" fontId="49" fillId="0" borderId="10" xfId="6" applyNumberFormat="1" applyFont="1" applyBorder="1" applyAlignment="1">
      <alignment horizontal="center" vertical="center"/>
    </xf>
    <xf numFmtId="0" fontId="10" fillId="0" borderId="8" xfId="6" applyFont="1" applyFill="1" applyBorder="1" applyAlignment="1">
      <alignment vertical="center"/>
    </xf>
    <xf numFmtId="2" fontId="48" fillId="0" borderId="8" xfId="6" applyNumberFormat="1" applyFont="1" applyBorder="1" applyAlignment="1">
      <alignment horizontal="center"/>
    </xf>
    <xf numFmtId="2" fontId="49" fillId="0" borderId="8" xfId="6" applyNumberFormat="1" applyFont="1" applyBorder="1" applyAlignment="1">
      <alignment horizontal="center"/>
    </xf>
    <xf numFmtId="0" fontId="23" fillId="0" borderId="8" xfId="6" applyFont="1" applyBorder="1" applyAlignment="1">
      <alignment horizontal="center"/>
    </xf>
    <xf numFmtId="2" fontId="23" fillId="0" borderId="8" xfId="6" applyNumberFormat="1" applyFont="1" applyBorder="1" applyAlignment="1">
      <alignment horizontal="center"/>
    </xf>
    <xf numFmtId="2" fontId="50" fillId="0" borderId="8" xfId="6" applyNumberFormat="1" applyFont="1" applyBorder="1" applyAlignment="1">
      <alignment horizontal="center"/>
    </xf>
    <xf numFmtId="0" fontId="23" fillId="0" borderId="8" xfId="6" applyFont="1" applyBorder="1"/>
    <xf numFmtId="0" fontId="9" fillId="0" borderId="8" xfId="0" applyFont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23" fillId="0" borderId="8" xfId="6" applyFont="1" applyBorder="1" applyAlignment="1"/>
    <xf numFmtId="0" fontId="23" fillId="0" borderId="8" xfId="6" applyFont="1" applyBorder="1" applyAlignment="1">
      <alignment shrinkToFit="1"/>
    </xf>
    <xf numFmtId="0" fontId="50" fillId="0" borderId="0" xfId="6" applyFont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90"/>
    </xf>
    <xf numFmtId="0" fontId="39" fillId="0" borderId="1" xfId="0" applyFont="1" applyBorder="1" applyAlignment="1">
      <alignment horizontal="left" vertical="center" shrinkToFit="1"/>
    </xf>
    <xf numFmtId="2" fontId="26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9" fillId="0" borderId="8" xfId="0" applyNumberFormat="1" applyFont="1" applyBorder="1" applyAlignment="1">
      <alignment horizontal="center" vertical="center" shrinkToFit="1"/>
    </xf>
    <xf numFmtId="14" fontId="19" fillId="0" borderId="8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/>
    </xf>
    <xf numFmtId="14" fontId="18" fillId="3" borderId="8" xfId="0" applyNumberFormat="1" applyFont="1" applyFill="1" applyBorder="1" applyAlignment="1">
      <alignment horizontal="center" vertical="center" shrinkToFit="1"/>
    </xf>
    <xf numFmtId="1" fontId="18" fillId="0" borderId="8" xfId="0" applyNumberFormat="1" applyFont="1" applyBorder="1" applyAlignment="1">
      <alignment horizontal="center" vertical="center" shrinkToFit="1"/>
    </xf>
    <xf numFmtId="1" fontId="19" fillId="0" borderId="8" xfId="0" applyNumberFormat="1" applyFont="1" applyBorder="1" applyAlignment="1">
      <alignment horizontal="center" vertical="center" shrinkToFit="1"/>
    </xf>
    <xf numFmtId="0" fontId="34" fillId="0" borderId="10" xfId="6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0" fontId="23" fillId="0" borderId="8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8" xfId="6" applyFont="1" applyBorder="1" applyAlignment="1">
      <alignment horizontal="center"/>
    </xf>
    <xf numFmtId="0" fontId="9" fillId="0" borderId="8" xfId="6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left" vertical="center" shrinkToFit="1"/>
    </xf>
    <xf numFmtId="14" fontId="18" fillId="0" borderId="8" xfId="0" applyNumberFormat="1" applyFont="1" applyBorder="1" applyAlignment="1">
      <alignment horizontal="left" vertical="center" shrinkToFit="1"/>
    </xf>
    <xf numFmtId="14" fontId="18" fillId="0" borderId="8" xfId="0" applyNumberFormat="1" applyFont="1" applyFill="1" applyBorder="1" applyAlignment="1">
      <alignment horizontal="left" vertical="center" shrinkToFit="1"/>
    </xf>
    <xf numFmtId="0" fontId="18" fillId="3" borderId="8" xfId="0" applyFont="1" applyFill="1" applyBorder="1" applyAlignment="1">
      <alignment horizontal="left" vertical="center" shrinkToFit="1"/>
    </xf>
    <xf numFmtId="14" fontId="18" fillId="2" borderId="8" xfId="0" applyNumberFormat="1" applyFont="1" applyFill="1" applyBorder="1" applyAlignment="1">
      <alignment horizontal="left" vertical="center" shrinkToFit="1"/>
    </xf>
    <xf numFmtId="0" fontId="7" fillId="0" borderId="8" xfId="6" applyFont="1" applyBorder="1"/>
    <xf numFmtId="0" fontId="7" fillId="0" borderId="8" xfId="6" applyFont="1" applyBorder="1" applyAlignment="1">
      <alignment horizontal="center"/>
    </xf>
    <xf numFmtId="0" fontId="18" fillId="0" borderId="8" xfId="6" applyFont="1" applyBorder="1" applyAlignment="1">
      <alignment horizontal="left"/>
    </xf>
    <xf numFmtId="0" fontId="18" fillId="0" borderId="8" xfId="6" applyFont="1" applyBorder="1" applyAlignment="1">
      <alignment horizontal="center"/>
    </xf>
    <xf numFmtId="0" fontId="8" fillId="0" borderId="0" xfId="6" applyFont="1"/>
    <xf numFmtId="0" fontId="51" fillId="0" borderId="0" xfId="6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8" xfId="6" applyFont="1" applyBorder="1" applyAlignment="1">
      <alignment horizontal="left"/>
    </xf>
    <xf numFmtId="0" fontId="7" fillId="0" borderId="8" xfId="6" applyFont="1" applyBorder="1" applyAlignment="1"/>
    <xf numFmtId="0" fontId="18" fillId="0" borderId="8" xfId="6" applyFont="1" applyBorder="1" applyAlignment="1"/>
    <xf numFmtId="0" fontId="15" fillId="0" borderId="0" xfId="6" applyFont="1" applyAlignment="1">
      <alignment horizontal="center"/>
    </xf>
    <xf numFmtId="2" fontId="49" fillId="0" borderId="0" xfId="6" applyNumberFormat="1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13" fillId="0" borderId="4" xfId="6" applyFont="1" applyBorder="1"/>
    <xf numFmtId="2" fontId="13" fillId="0" borderId="3" xfId="6" applyNumberFormat="1" applyFont="1" applyBorder="1" applyAlignment="1">
      <alignment horizontal="center" vertical="center"/>
    </xf>
    <xf numFmtId="2" fontId="13" fillId="0" borderId="8" xfId="6" applyNumberFormat="1" applyFont="1" applyBorder="1" applyAlignment="1">
      <alignment horizontal="center" vertical="center"/>
    </xf>
    <xf numFmtId="2" fontId="30" fillId="0" borderId="8" xfId="6" applyNumberFormat="1" applyFont="1" applyBorder="1" applyAlignment="1">
      <alignment horizontal="center" vertical="center"/>
    </xf>
    <xf numFmtId="0" fontId="13" fillId="0" borderId="8" xfId="6" applyFont="1" applyBorder="1" applyAlignment="1">
      <alignment horizontal="center" vertical="center"/>
    </xf>
    <xf numFmtId="0" fontId="13" fillId="0" borderId="8" xfId="6" applyFont="1" applyBorder="1" applyAlignment="1">
      <alignment vertical="center"/>
    </xf>
    <xf numFmtId="0" fontId="7" fillId="0" borderId="8" xfId="6" applyFont="1" applyFill="1" applyBorder="1" applyAlignment="1">
      <alignment horizontal="left" vertical="center"/>
    </xf>
    <xf numFmtId="0" fontId="7" fillId="0" borderId="8" xfId="6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horizontal="center" vertical="center" textRotation="90" shrinkToFit="1"/>
    </xf>
    <xf numFmtId="0" fontId="30" fillId="0" borderId="8" xfId="5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14" fontId="13" fillId="0" borderId="8" xfId="0" applyNumberFormat="1" applyFont="1" applyFill="1" applyBorder="1" applyAlignment="1">
      <alignment vertical="center" shrinkToFit="1"/>
    </xf>
    <xf numFmtId="0" fontId="13" fillId="0" borderId="8" xfId="5" applyFont="1" applyFill="1" applyBorder="1" applyAlignment="1">
      <alignment horizontal="center" vertical="center" shrinkToFit="1"/>
    </xf>
    <xf numFmtId="1" fontId="13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1" fontId="30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/>
    <xf numFmtId="0" fontId="11" fillId="0" borderId="8" xfId="0" applyFont="1" applyBorder="1" applyAlignment="1">
      <alignment horizontal="center"/>
    </xf>
    <xf numFmtId="0" fontId="53" fillId="0" borderId="0" xfId="0" applyFont="1"/>
    <xf numFmtId="0" fontId="11" fillId="0" borderId="1" xfId="0" applyFont="1" applyBorder="1" applyAlignment="1">
      <alignment horizontal="center" vertical="center"/>
    </xf>
    <xf numFmtId="14" fontId="30" fillId="0" borderId="8" xfId="0" applyNumberFormat="1" applyFont="1" applyFill="1" applyBorder="1" applyAlignment="1">
      <alignment vertical="center" shrinkToFit="1"/>
    </xf>
    <xf numFmtId="0" fontId="30" fillId="0" borderId="8" xfId="0" applyFont="1" applyBorder="1" applyAlignment="1">
      <alignment horizontal="center" vertical="center" wrapText="1"/>
    </xf>
    <xf numFmtId="1" fontId="30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14" fontId="30" fillId="0" borderId="8" xfId="0" applyNumberFormat="1" applyFont="1" applyFill="1" applyBorder="1" applyAlignment="1">
      <alignment horizontal="center" vertical="center" shrinkToFit="1"/>
    </xf>
    <xf numFmtId="14" fontId="13" fillId="0" borderId="8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textRotation="90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165" fontId="39" fillId="0" borderId="8" xfId="0" applyNumberFormat="1" applyFont="1" applyBorder="1" applyAlignment="1">
      <alignment horizontal="center" vertical="center" shrinkToFit="1"/>
    </xf>
    <xf numFmtId="165" fontId="34" fillId="0" borderId="8" xfId="0" applyNumberFormat="1" applyFont="1" applyBorder="1" applyAlignment="1">
      <alignment horizontal="center" vertical="center"/>
    </xf>
    <xf numFmtId="165" fontId="34" fillId="0" borderId="8" xfId="0" applyNumberFormat="1" applyFont="1" applyFill="1" applyBorder="1" applyAlignment="1">
      <alignment horizontal="center" vertical="center"/>
    </xf>
    <xf numFmtId="165" fontId="34" fillId="0" borderId="8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4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shrinkToFit="1"/>
    </xf>
    <xf numFmtId="49" fontId="26" fillId="0" borderId="3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shrinkToFit="1"/>
    </xf>
    <xf numFmtId="0" fontId="39" fillId="0" borderId="3" xfId="0" applyFont="1" applyBorder="1" applyAlignment="1">
      <alignment horizontal="center" shrinkToFi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34" fillId="0" borderId="10" xfId="0" applyFont="1" applyBorder="1" applyAlignment="1">
      <alignment horizontal="center" vertical="center" textRotation="90"/>
    </xf>
    <xf numFmtId="0" fontId="34" fillId="0" borderId="9" xfId="0" applyFont="1" applyBorder="1" applyAlignment="1">
      <alignment horizontal="center" vertical="center" textRotation="90"/>
    </xf>
    <xf numFmtId="0" fontId="26" fillId="0" borderId="0" xfId="0" applyNumberFormat="1" applyFont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textRotation="90" shrinkToFi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26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49" fontId="26" fillId="0" borderId="1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49" fontId="26" fillId="0" borderId="3" xfId="0" applyNumberFormat="1" applyFont="1" applyBorder="1" applyAlignment="1">
      <alignment vertical="center"/>
    </xf>
    <xf numFmtId="0" fontId="26" fillId="0" borderId="1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8" xfId="0" applyFont="1" applyBorder="1" applyAlignment="1">
      <alignment vertical="center" shrinkToFit="1"/>
    </xf>
    <xf numFmtId="0" fontId="26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40" fillId="0" borderId="1" xfId="0" applyFont="1" applyBorder="1" applyAlignment="1">
      <alignment vertical="center" shrinkToFit="1"/>
    </xf>
    <xf numFmtId="0" fontId="40" fillId="0" borderId="2" xfId="0" applyFont="1" applyBorder="1" applyAlignment="1">
      <alignment vertical="center" shrinkToFit="1"/>
    </xf>
    <xf numFmtId="0" fontId="40" fillId="0" borderId="3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 textRotation="90" wrapText="1"/>
    </xf>
    <xf numFmtId="0" fontId="45" fillId="0" borderId="0" xfId="6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6" fillId="0" borderId="0" xfId="6" applyFont="1" applyBorder="1" applyAlignment="1">
      <alignment horizontal="center" vertical="center" textRotation="90"/>
    </xf>
    <xf numFmtId="0" fontId="25" fillId="0" borderId="0" xfId="6" applyFont="1" applyBorder="1" applyAlignment="1">
      <alignment horizontal="center" vertical="center" textRotation="90" wrapText="1"/>
    </xf>
    <xf numFmtId="0" fontId="25" fillId="0" borderId="0" xfId="6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top" shrinkToFit="1"/>
    </xf>
    <xf numFmtId="0" fontId="34" fillId="0" borderId="4" xfId="6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 textRotation="90" wrapText="1"/>
    </xf>
    <xf numFmtId="0" fontId="34" fillId="0" borderId="9" xfId="6" applyFont="1" applyBorder="1" applyAlignment="1">
      <alignment horizontal="center" vertical="center" textRotation="90" wrapText="1"/>
    </xf>
    <xf numFmtId="0" fontId="38" fillId="0" borderId="1" xfId="6" applyFont="1" applyBorder="1" applyAlignment="1">
      <alignment horizontal="center" vertical="center"/>
    </xf>
    <xf numFmtId="0" fontId="38" fillId="0" borderId="2" xfId="6" applyFont="1" applyBorder="1" applyAlignment="1">
      <alignment horizontal="center" vertical="center"/>
    </xf>
    <xf numFmtId="0" fontId="38" fillId="0" borderId="3" xfId="6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 textRotation="90"/>
    </xf>
    <xf numFmtId="0" fontId="34" fillId="0" borderId="9" xfId="6" applyFont="1" applyBorder="1" applyAlignment="1">
      <alignment horizontal="center" vertical="center" textRotation="90"/>
    </xf>
    <xf numFmtId="0" fontId="34" fillId="0" borderId="10" xfId="6" applyFont="1" applyBorder="1" applyAlignment="1">
      <alignment horizontal="center" vertical="center"/>
    </xf>
    <xf numFmtId="0" fontId="34" fillId="0" borderId="9" xfId="6" applyFont="1" applyBorder="1" applyAlignment="1">
      <alignment horizontal="center" vertical="center"/>
    </xf>
    <xf numFmtId="0" fontId="34" fillId="0" borderId="6" xfId="6" applyFont="1" applyBorder="1" applyAlignment="1">
      <alignment horizontal="center" vertical="center" textRotation="90" wrapText="1"/>
    </xf>
    <xf numFmtId="0" fontId="34" fillId="0" borderId="5" xfId="6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4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26" fillId="0" borderId="10" xfId="6" applyFont="1" applyBorder="1" applyAlignment="1">
      <alignment horizontal="center"/>
    </xf>
    <xf numFmtId="0" fontId="23" fillId="0" borderId="9" xfId="6" applyFont="1" applyBorder="1" applyAlignment="1">
      <alignment horizontal="center"/>
    </xf>
    <xf numFmtId="0" fontId="23" fillId="0" borderId="10" xfId="6" applyFont="1" applyBorder="1" applyAlignment="1">
      <alignment horizontal="center" vertical="center" wrapText="1"/>
    </xf>
    <xf numFmtId="0" fontId="23" fillId="0" borderId="9" xfId="6" applyFont="1" applyBorder="1" applyAlignment="1">
      <alignment horizontal="center" vertical="center" wrapText="1"/>
    </xf>
    <xf numFmtId="0" fontId="50" fillId="0" borderId="0" xfId="6" applyFont="1" applyAlignment="1">
      <alignment horizontal="center" vertical="center"/>
    </xf>
    <xf numFmtId="0" fontId="23" fillId="0" borderId="8" xfId="6" applyFont="1" applyBorder="1" applyAlignment="1">
      <alignment horizontal="center" vertical="center" textRotation="90" wrapText="1"/>
    </xf>
    <xf numFmtId="0" fontId="23" fillId="0" borderId="8" xfId="6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3" fillId="0" borderId="2" xfId="6" applyFont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textRotation="90" wrapText="1"/>
    </xf>
    <xf numFmtId="0" fontId="26" fillId="0" borderId="0" xfId="6" applyFont="1" applyAlignment="1">
      <alignment horizontal="center" vertical="center"/>
    </xf>
    <xf numFmtId="0" fontId="18" fillId="0" borderId="8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18" fillId="0" borderId="2" xfId="6" applyFont="1" applyBorder="1" applyAlignment="1">
      <alignment horizontal="center" vertical="center" wrapText="1"/>
    </xf>
    <xf numFmtId="0" fontId="18" fillId="0" borderId="3" xfId="6" applyFont="1" applyBorder="1" applyAlignment="1">
      <alignment horizontal="center" vertical="center" wrapText="1"/>
    </xf>
    <xf numFmtId="0" fontId="30" fillId="0" borderId="10" xfId="6" applyFont="1" applyBorder="1" applyAlignment="1">
      <alignment horizontal="center"/>
    </xf>
    <xf numFmtId="0" fontId="30" fillId="0" borderId="9" xfId="6" applyFont="1" applyBorder="1" applyAlignment="1">
      <alignment horizontal="center"/>
    </xf>
    <xf numFmtId="0" fontId="30" fillId="0" borderId="10" xfId="6" applyFont="1" applyFill="1" applyBorder="1" applyAlignment="1">
      <alignment horizontal="center" vertical="center" textRotation="90"/>
    </xf>
    <xf numFmtId="0" fontId="30" fillId="0" borderId="9" xfId="6" applyFont="1" applyFill="1" applyBorder="1" applyAlignment="1">
      <alignment horizontal="center" vertical="center" textRotation="90"/>
    </xf>
    <xf numFmtId="0" fontId="34" fillId="0" borderId="0" xfId="0" applyFont="1" applyBorder="1" applyAlignment="1">
      <alignment horizontal="center" vertical="center"/>
    </xf>
    <xf numFmtId="0" fontId="30" fillId="0" borderId="8" xfId="6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vertical="center" shrinkToFit="1"/>
    </xf>
    <xf numFmtId="0" fontId="34" fillId="0" borderId="0" xfId="0" applyFont="1" applyBorder="1" applyAlignment="1">
      <alignment horizontal="left" vertical="center" shrinkToFit="1"/>
    </xf>
    <xf numFmtId="49" fontId="26" fillId="0" borderId="1" xfId="0" applyNumberFormat="1" applyFont="1" applyBorder="1" applyAlignment="1">
      <alignment horizontal="left" vertical="center" shrinkToFit="1"/>
    </xf>
    <xf numFmtId="49" fontId="26" fillId="0" borderId="3" xfId="0" applyNumberFormat="1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1">
    <cellStyle name="Обычный" xfId="0" builtinId="0"/>
    <cellStyle name="Обычный 10 2" xfId="8"/>
    <cellStyle name="Обычный 2" xfId="1"/>
    <cellStyle name="Обычный 2 2" xfId="2"/>
    <cellStyle name="Обычный 2 2 2 2" xfId="9"/>
    <cellStyle name="Обычный 3" xfId="3"/>
    <cellStyle name="Обычный 4" xfId="6"/>
    <cellStyle name="Обычный 5" xfId="7"/>
    <cellStyle name="Обычный_итог РЦФВС № 2" xfId="4"/>
    <cellStyle name="Обычный_Стартовый протокол многоборья" xfId="5"/>
    <cellStyle name="Финансовый" xfId="10" builtinId="3"/>
  </cellStyles>
  <dxfs count="43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6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6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19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0.39997558519241921"/>
  </sheetPr>
  <dimension ref="A1:N8"/>
  <sheetViews>
    <sheetView tabSelected="1" zoomScaleNormal="100" zoomScalePageLayoutView="85" workbookViewId="0">
      <selection activeCell="B3" sqref="B3:L3"/>
    </sheetView>
  </sheetViews>
  <sheetFormatPr defaultColWidth="0" defaultRowHeight="14.5"/>
  <cols>
    <col min="1" max="1" width="2.90625" style="94" customWidth="1"/>
    <col min="2" max="2" width="16.90625" style="94" customWidth="1"/>
    <col min="3" max="3" width="14" style="94" customWidth="1"/>
    <col min="4" max="4" width="2.08984375" style="94" customWidth="1"/>
    <col min="5" max="5" width="6.36328125" style="94" customWidth="1"/>
    <col min="6" max="6" width="2.90625" style="94" customWidth="1"/>
    <col min="7" max="7" width="9" style="94" hidden="1" customWidth="1"/>
    <col min="8" max="8" width="19.54296875" style="94" customWidth="1"/>
    <col min="9" max="9" width="15" style="94" customWidth="1"/>
    <col min="10" max="10" width="6.90625" customWidth="1"/>
    <col min="11" max="11" width="22" customWidth="1"/>
    <col min="12" max="12" width="29.453125" customWidth="1"/>
    <col min="13" max="13" width="2.54296875" customWidth="1"/>
    <col min="14" max="14" width="0" hidden="1" customWidth="1"/>
    <col min="15" max="16384" width="9.08984375" hidden="1"/>
  </cols>
  <sheetData>
    <row r="1" spans="1:12">
      <c r="G1" s="211" t="s">
        <v>374</v>
      </c>
      <c r="H1" s="211"/>
      <c r="I1" s="211"/>
    </row>
    <row r="2" spans="1:12" ht="17.5">
      <c r="A2" s="4"/>
      <c r="B2" s="733" t="s">
        <v>855</v>
      </c>
      <c r="C2" s="733"/>
      <c r="D2" s="733"/>
      <c r="E2" s="733"/>
      <c r="F2" s="733"/>
      <c r="G2" s="733"/>
      <c r="H2" s="733"/>
      <c r="I2" s="733"/>
      <c r="J2" s="733"/>
      <c r="K2" s="733"/>
      <c r="L2" s="733"/>
    </row>
    <row r="3" spans="1:12" ht="17.5">
      <c r="A3" s="4"/>
      <c r="B3" s="733" t="s">
        <v>375</v>
      </c>
      <c r="C3" s="733"/>
      <c r="D3" s="733"/>
      <c r="E3" s="733"/>
      <c r="F3" s="733"/>
      <c r="G3" s="733"/>
      <c r="H3" s="733"/>
      <c r="I3" s="733"/>
      <c r="J3" s="733"/>
      <c r="K3" s="733"/>
      <c r="L3" s="733"/>
    </row>
    <row r="4" spans="1:12" ht="17.5">
      <c r="A4" s="4"/>
      <c r="B4" s="733" t="s">
        <v>790</v>
      </c>
      <c r="C4" s="733"/>
      <c r="D4" s="733"/>
      <c r="E4" s="733"/>
      <c r="F4" s="733"/>
      <c r="G4" s="733"/>
      <c r="H4" s="733"/>
      <c r="I4" s="733"/>
      <c r="J4" s="733"/>
      <c r="K4" s="733"/>
      <c r="L4" s="733"/>
    </row>
    <row r="5" spans="1:12" ht="15">
      <c r="A5" s="4"/>
      <c r="B5" s="4" t="s">
        <v>376</v>
      </c>
      <c r="C5" s="4"/>
      <c r="D5" s="286"/>
      <c r="E5" s="286"/>
      <c r="F5" s="4"/>
      <c r="G5" s="4"/>
      <c r="H5" s="4"/>
      <c r="I5" s="4"/>
      <c r="J5" s="4"/>
      <c r="K5" s="4"/>
      <c r="L5" s="4"/>
    </row>
    <row r="6" spans="1:12">
      <c r="A6" s="4"/>
      <c r="B6" s="734" t="s">
        <v>791</v>
      </c>
      <c r="C6" s="734"/>
      <c r="D6" s="734"/>
      <c r="E6" s="734"/>
      <c r="F6" s="734"/>
      <c r="G6" s="734"/>
      <c r="H6" s="734"/>
      <c r="I6" s="734"/>
      <c r="J6" s="734"/>
      <c r="K6" s="734"/>
      <c r="L6" s="734"/>
    </row>
    <row r="7" spans="1:12" ht="15">
      <c r="A7" s="4"/>
      <c r="B7" s="4"/>
      <c r="C7" s="4"/>
      <c r="D7" s="286"/>
      <c r="E7" s="286"/>
      <c r="F7" s="4"/>
      <c r="G7" s="4"/>
      <c r="H7" s="4"/>
      <c r="I7" s="4"/>
      <c r="J7" s="4"/>
      <c r="K7" s="4"/>
      <c r="L7" s="4"/>
    </row>
    <row r="8" spans="1:12" ht="14.25" customHeight="1"/>
  </sheetData>
  <customSheetViews>
    <customSheetView guid="{2E7CB4B9-7FDD-448F-BF62-2890FA5556F6}" showPageBreaks="1" hiddenColumns="1" topLeftCell="A19">
      <selection activeCell="D32" sqref="D32"/>
      <pageMargins left="0" right="0" top="1.0236220472440944" bottom="0.42708333333333331" header="0" footer="0.11811023622047245"/>
      <pageSetup paperSize="9" orientation="portrait" r:id="rId1"/>
    </customSheetView>
    <customSheetView guid="{018E43C4-2D20-4632-870B-95CED6789AB6}" showPageBreaks="1" hiddenColumns="1" topLeftCell="A19">
      <selection activeCell="D32" sqref="D32"/>
      <pageMargins left="0" right="0" top="1.0236220472440944" bottom="0.42708333333333331" header="0" footer="0.11811023622047245"/>
      <pageSetup paperSize="9" orientation="portrait" r:id="rId2"/>
    </customSheetView>
  </customSheetViews>
  <mergeCells count="4">
    <mergeCell ref="B2:L2"/>
    <mergeCell ref="B3:L3"/>
    <mergeCell ref="B4:L4"/>
    <mergeCell ref="B6:L6"/>
  </mergeCells>
  <pageMargins left="0" right="0" top="1.0236220472440944" bottom="0.42708333333333331" header="0" footer="0.11811023622047245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A1:T31"/>
  <sheetViews>
    <sheetView view="pageLayout" zoomScaleNormal="120" workbookViewId="0">
      <selection activeCell="F17" sqref="F17"/>
    </sheetView>
  </sheetViews>
  <sheetFormatPr defaultRowHeight="14.5" outlineLevelRow="1"/>
  <cols>
    <col min="1" max="1" width="4.36328125" style="8" customWidth="1"/>
    <col min="2" max="2" width="8.453125" style="8" customWidth="1"/>
    <col min="3" max="3" width="25.36328125" style="19" customWidth="1"/>
    <col min="4" max="4" width="8.90625" style="10" customWidth="1"/>
    <col min="5" max="5" width="15.453125" style="26" customWidth="1"/>
    <col min="6" max="7" width="10.54296875" style="8" customWidth="1"/>
    <col min="8" max="8" width="39" style="96" customWidth="1"/>
    <col min="9" max="9" width="29.6328125" style="96" customWidth="1"/>
    <col min="10" max="17" width="9.08984375" style="5"/>
    <col min="18" max="19" width="9.08984375" style="4"/>
    <col min="20" max="20" width="9.08984375" style="94"/>
  </cols>
  <sheetData>
    <row r="1" spans="1:20" ht="18">
      <c r="A1" s="227"/>
      <c r="B1" s="227"/>
      <c r="C1" s="228" t="s">
        <v>382</v>
      </c>
      <c r="D1" s="229"/>
      <c r="E1" s="227"/>
      <c r="F1" s="227"/>
      <c r="G1" s="227"/>
      <c r="H1" s="230"/>
    </row>
    <row r="2" spans="1:20" ht="45.75" customHeight="1" outlineLevel="1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341" t="s">
        <v>4</v>
      </c>
      <c r="G2" s="356" t="s">
        <v>13</v>
      </c>
      <c r="H2" s="339" t="s">
        <v>10</v>
      </c>
    </row>
    <row r="3" spans="1:20" ht="18" outlineLevel="1">
      <c r="A3" s="253">
        <v>1</v>
      </c>
      <c r="B3" s="299">
        <v>4</v>
      </c>
      <c r="C3" s="394" t="s">
        <v>644</v>
      </c>
      <c r="D3" s="394">
        <v>2006</v>
      </c>
      <c r="E3" s="394" t="s">
        <v>618</v>
      </c>
      <c r="F3" s="416" t="s">
        <v>837</v>
      </c>
      <c r="G3" s="416" t="s">
        <v>794</v>
      </c>
      <c r="H3" s="375"/>
    </row>
    <row r="4" spans="1:20" ht="18" outlineLevel="1">
      <c r="A4" s="253">
        <v>2</v>
      </c>
      <c r="B4" s="237">
        <v>317</v>
      </c>
      <c r="C4" s="241" t="s">
        <v>645</v>
      </c>
      <c r="D4" s="446">
        <v>2006</v>
      </c>
      <c r="E4" s="434" t="s">
        <v>519</v>
      </c>
      <c r="F4" s="416" t="s">
        <v>838</v>
      </c>
      <c r="G4" s="416" t="s">
        <v>796</v>
      </c>
      <c r="H4" s="241" t="s">
        <v>589</v>
      </c>
    </row>
    <row r="5" spans="1:20" ht="18" outlineLevel="1">
      <c r="A5" s="253">
        <v>3</v>
      </c>
      <c r="B5" s="247">
        <v>19</v>
      </c>
      <c r="C5" s="394" t="s">
        <v>646</v>
      </c>
      <c r="D5" s="427">
        <v>2007</v>
      </c>
      <c r="E5" s="427" t="s">
        <v>378</v>
      </c>
      <c r="F5" s="416" t="s">
        <v>839</v>
      </c>
      <c r="G5" s="416" t="s">
        <v>796</v>
      </c>
      <c r="H5" s="241" t="s">
        <v>647</v>
      </c>
    </row>
    <row r="6" spans="1:20" ht="18" outlineLevel="1">
      <c r="A6" s="253">
        <v>4</v>
      </c>
      <c r="B6" s="237">
        <v>5</v>
      </c>
      <c r="C6" s="241" t="s">
        <v>648</v>
      </c>
      <c r="D6" s="468">
        <v>2006</v>
      </c>
      <c r="E6" s="241" t="s">
        <v>618</v>
      </c>
      <c r="F6" s="416" t="s">
        <v>840</v>
      </c>
      <c r="G6" s="416" t="s">
        <v>796</v>
      </c>
      <c r="H6" s="242"/>
    </row>
    <row r="7" spans="1:20" ht="18" outlineLevel="1">
      <c r="A7" s="253">
        <v>5</v>
      </c>
      <c r="B7" s="237">
        <v>680</v>
      </c>
      <c r="C7" s="394" t="s">
        <v>426</v>
      </c>
      <c r="D7" s="469" t="s">
        <v>478</v>
      </c>
      <c r="E7" s="241" t="s">
        <v>362</v>
      </c>
      <c r="F7" s="416" t="s">
        <v>841</v>
      </c>
      <c r="G7" s="416"/>
      <c r="H7" s="241" t="s">
        <v>503</v>
      </c>
    </row>
    <row r="8" spans="1:20" ht="18" outlineLevel="1">
      <c r="A8" s="253">
        <v>6</v>
      </c>
      <c r="B8" s="237">
        <v>6</v>
      </c>
      <c r="C8" s="241" t="s">
        <v>649</v>
      </c>
      <c r="D8" s="326" t="s">
        <v>531</v>
      </c>
      <c r="E8" s="241" t="s">
        <v>378</v>
      </c>
      <c r="F8" s="416" t="s">
        <v>842</v>
      </c>
      <c r="G8" s="416"/>
      <c r="H8" s="366" t="s">
        <v>647</v>
      </c>
    </row>
    <row r="9" spans="1:20" s="1" customFormat="1" ht="17.25" customHeight="1">
      <c r="A9" s="303">
        <v>7</v>
      </c>
      <c r="B9" s="285">
        <v>403</v>
      </c>
      <c r="C9" s="305" t="s">
        <v>650</v>
      </c>
      <c r="D9" s="305">
        <v>2006</v>
      </c>
      <c r="E9" s="305" t="s">
        <v>514</v>
      </c>
      <c r="F9" s="305" t="s">
        <v>843</v>
      </c>
      <c r="G9" s="305"/>
      <c r="H9" s="305" t="s">
        <v>651</v>
      </c>
      <c r="I9" s="96"/>
      <c r="J9" s="5"/>
      <c r="K9" s="5"/>
      <c r="L9" s="5"/>
      <c r="M9" s="5"/>
      <c r="N9" s="5"/>
      <c r="O9" s="5"/>
      <c r="P9" s="5"/>
      <c r="Q9" s="5"/>
      <c r="R9" s="4"/>
      <c r="S9" s="4"/>
      <c r="T9" s="111"/>
    </row>
    <row r="10" spans="1:20" s="1" customFormat="1" ht="24.75" customHeight="1">
      <c r="A10" s="430"/>
      <c r="B10" s="430"/>
      <c r="C10" s="430"/>
      <c r="D10" s="430"/>
      <c r="E10" s="430"/>
      <c r="F10" s="430"/>
      <c r="G10" s="430"/>
      <c r="H10" s="430"/>
      <c r="I10" s="96"/>
      <c r="J10" s="5"/>
      <c r="K10" s="5"/>
      <c r="L10" s="5"/>
      <c r="M10" s="5"/>
      <c r="N10" s="5"/>
      <c r="O10" s="5"/>
      <c r="P10" s="5"/>
      <c r="Q10" s="5"/>
      <c r="R10" s="4"/>
      <c r="S10" s="4"/>
      <c r="T10" s="111"/>
    </row>
    <row r="11" spans="1:20" s="1" customFormat="1" ht="19.5">
      <c r="A11" s="430"/>
      <c r="B11" s="430"/>
      <c r="C11" s="345" t="s">
        <v>408</v>
      </c>
      <c r="D11" s="266"/>
      <c r="E11" s="343" t="s">
        <v>372</v>
      </c>
      <c r="F11" s="430"/>
      <c r="G11" s="430"/>
      <c r="H11" s="430"/>
      <c r="I11" s="96"/>
      <c r="J11" s="5"/>
      <c r="K11" s="5"/>
      <c r="L11" s="5"/>
      <c r="M11" s="5"/>
      <c r="N11" s="5"/>
      <c r="O11" s="5"/>
      <c r="P11" s="5"/>
      <c r="Q11" s="5"/>
      <c r="R11" s="4"/>
      <c r="S11" s="4"/>
      <c r="T11" s="111"/>
    </row>
    <row r="12" spans="1:20" s="1" customFormat="1" ht="19.5">
      <c r="A12" s="430"/>
      <c r="B12" s="430"/>
      <c r="C12" s="422" t="s">
        <v>409</v>
      </c>
      <c r="D12" s="337"/>
      <c r="E12" s="384" t="s">
        <v>373</v>
      </c>
      <c r="F12" s="430"/>
      <c r="G12" s="430"/>
      <c r="H12" s="430"/>
      <c r="I12" s="96"/>
      <c r="J12" s="5"/>
      <c r="K12" s="5"/>
      <c r="L12" s="5"/>
      <c r="M12" s="5"/>
      <c r="N12" s="5"/>
      <c r="O12" s="5"/>
      <c r="P12" s="5"/>
      <c r="Q12" s="5"/>
      <c r="R12" s="4"/>
      <c r="S12" s="4"/>
      <c r="T12" s="111"/>
    </row>
    <row r="13" spans="1:20" s="1" customFormat="1" ht="19.5">
      <c r="A13" s="430"/>
      <c r="B13" s="430"/>
      <c r="C13" s="430"/>
      <c r="D13" s="430"/>
      <c r="E13" s="430"/>
      <c r="F13" s="430"/>
      <c r="G13" s="430"/>
      <c r="H13" s="430"/>
      <c r="I13" s="96"/>
      <c r="J13" s="5"/>
      <c r="K13" s="5"/>
      <c r="L13" s="5"/>
      <c r="M13" s="5"/>
      <c r="N13" s="5"/>
      <c r="O13" s="5"/>
      <c r="P13" s="5"/>
      <c r="Q13" s="5"/>
      <c r="R13" s="4"/>
      <c r="S13" s="4"/>
      <c r="T13" s="111"/>
    </row>
    <row r="14" spans="1:20" s="1" customFormat="1" ht="19.5">
      <c r="A14" s="343"/>
      <c r="B14" s="337"/>
      <c r="C14" s="430"/>
      <c r="D14" s="430"/>
      <c r="E14" s="430"/>
      <c r="F14" s="409"/>
      <c r="G14" s="409"/>
      <c r="H14" s="276"/>
      <c r="I14" s="96"/>
      <c r="J14" s="5"/>
      <c r="K14" s="5"/>
      <c r="L14" s="5"/>
      <c r="M14" s="5"/>
      <c r="N14" s="5"/>
      <c r="O14" s="5"/>
      <c r="P14" s="5"/>
      <c r="Q14" s="5"/>
      <c r="R14" s="4"/>
      <c r="S14" s="4"/>
      <c r="T14" s="111"/>
    </row>
    <row r="15" spans="1:20" s="1" customFormat="1" ht="18">
      <c r="A15" s="227"/>
      <c r="B15" s="748" t="s">
        <v>427</v>
      </c>
      <c r="C15" s="748"/>
      <c r="D15" s="470"/>
      <c r="E15" s="438"/>
      <c r="F15" s="471"/>
      <c r="G15" s="471"/>
      <c r="H15" s="230"/>
      <c r="I15" s="96"/>
      <c r="J15" s="5"/>
      <c r="K15" s="5"/>
      <c r="L15" s="5"/>
      <c r="M15" s="5"/>
      <c r="N15" s="5"/>
      <c r="O15" s="5"/>
      <c r="P15" s="5"/>
      <c r="Q15" s="5"/>
      <c r="R15" s="4"/>
      <c r="S15" s="4"/>
      <c r="T15" s="111"/>
    </row>
    <row r="16" spans="1:20" s="1" customFormat="1" ht="43">
      <c r="A16" s="340" t="s">
        <v>0</v>
      </c>
      <c r="B16" s="339" t="s">
        <v>2</v>
      </c>
      <c r="C16" s="341" t="s">
        <v>1</v>
      </c>
      <c r="D16" s="342" t="s">
        <v>3</v>
      </c>
      <c r="E16" s="339" t="s">
        <v>363</v>
      </c>
      <c r="F16" s="341" t="s">
        <v>4</v>
      </c>
      <c r="G16" s="356" t="s">
        <v>13</v>
      </c>
      <c r="H16" s="339" t="s">
        <v>10</v>
      </c>
      <c r="I16" s="96"/>
      <c r="J16" s="5"/>
      <c r="K16" s="5"/>
      <c r="L16" s="5"/>
      <c r="M16" s="5"/>
      <c r="N16" s="5"/>
      <c r="O16" s="5"/>
      <c r="P16" s="5"/>
      <c r="Q16" s="5"/>
      <c r="R16" s="4"/>
      <c r="S16" s="4"/>
      <c r="T16" s="111"/>
    </row>
    <row r="17" spans="1:20" s="1" customFormat="1" ht="18">
      <c r="A17" s="253">
        <v>1</v>
      </c>
      <c r="B17" s="299">
        <v>306</v>
      </c>
      <c r="C17" s="244" t="s">
        <v>686</v>
      </c>
      <c r="D17" s="249">
        <v>2006</v>
      </c>
      <c r="E17" s="249" t="s">
        <v>618</v>
      </c>
      <c r="F17" s="396" t="s">
        <v>844</v>
      </c>
      <c r="G17" s="396" t="s">
        <v>795</v>
      </c>
      <c r="H17" s="251"/>
      <c r="I17" s="96"/>
      <c r="J17" s="5"/>
      <c r="K17" s="5"/>
      <c r="L17" s="5"/>
      <c r="M17" s="5"/>
      <c r="N17" s="5"/>
      <c r="O17" s="5"/>
      <c r="P17" s="5"/>
      <c r="Q17" s="5"/>
      <c r="R17" s="4"/>
      <c r="S17" s="4"/>
      <c r="T17" s="111"/>
    </row>
    <row r="18" spans="1:20" s="1" customFormat="1" ht="18">
      <c r="A18" s="227"/>
      <c r="B18" s="438"/>
      <c r="C18" s="422"/>
      <c r="D18" s="423"/>
      <c r="E18" s="337"/>
      <c r="F18" s="471"/>
      <c r="G18" s="471"/>
      <c r="H18" s="230"/>
      <c r="I18" s="96"/>
      <c r="J18" s="5"/>
      <c r="K18" s="5"/>
      <c r="L18" s="5"/>
      <c r="M18" s="5"/>
      <c r="N18" s="5"/>
      <c r="O18" s="5"/>
      <c r="P18" s="5"/>
      <c r="Q18" s="5"/>
      <c r="R18" s="4"/>
      <c r="S18" s="4"/>
      <c r="T18" s="111"/>
    </row>
    <row r="19" spans="1:20" s="1" customFormat="1" ht="18">
      <c r="A19" s="227"/>
      <c r="B19" s="438"/>
      <c r="C19" s="345" t="s">
        <v>408</v>
      </c>
      <c r="D19" s="266"/>
      <c r="E19" s="343" t="s">
        <v>372</v>
      </c>
      <c r="F19" s="471"/>
      <c r="G19" s="471"/>
      <c r="H19" s="230"/>
      <c r="I19" s="96"/>
      <c r="J19" s="5"/>
      <c r="K19" s="5"/>
      <c r="L19" s="5"/>
      <c r="M19" s="5"/>
      <c r="N19" s="5"/>
      <c r="O19" s="5"/>
      <c r="P19" s="5"/>
      <c r="Q19" s="5"/>
      <c r="R19" s="4"/>
      <c r="S19" s="4"/>
      <c r="T19" s="111"/>
    </row>
    <row r="20" spans="1:20" s="1" customFormat="1" ht="18">
      <c r="A20" s="227"/>
      <c r="B20" s="472"/>
      <c r="F20" s="471"/>
      <c r="G20" s="471"/>
      <c r="H20" s="230"/>
      <c r="I20" s="96"/>
      <c r="J20" s="5"/>
      <c r="K20" s="5"/>
      <c r="L20" s="5"/>
      <c r="M20" s="5"/>
      <c r="N20" s="5"/>
      <c r="O20" s="5"/>
      <c r="P20" s="5"/>
      <c r="Q20" s="5"/>
      <c r="R20" s="4"/>
      <c r="S20" s="4"/>
      <c r="T20" s="111"/>
    </row>
    <row r="21" spans="1:20" s="1" customFormat="1" ht="18">
      <c r="A21" s="227"/>
      <c r="B21" s="438"/>
      <c r="C21" s="422" t="s">
        <v>409</v>
      </c>
      <c r="D21" s="337"/>
      <c r="E21" s="384" t="s">
        <v>373</v>
      </c>
      <c r="F21" s="471"/>
      <c r="G21" s="471"/>
      <c r="H21" s="230"/>
      <c r="I21" s="96"/>
      <c r="J21" s="5"/>
      <c r="K21" s="5"/>
      <c r="L21" s="5"/>
      <c r="M21" s="5"/>
      <c r="N21" s="5"/>
      <c r="O21" s="5"/>
      <c r="P21" s="5"/>
      <c r="Q21" s="5"/>
      <c r="R21" s="4"/>
      <c r="S21" s="4"/>
      <c r="T21" s="111"/>
    </row>
    <row r="22" spans="1:20">
      <c r="B22" s="29"/>
      <c r="C22" s="30"/>
      <c r="D22" s="31"/>
      <c r="E22" s="23"/>
      <c r="F22" s="45"/>
      <c r="G22" s="45"/>
    </row>
    <row r="23" spans="1:20">
      <c r="B23" s="16"/>
      <c r="C23" s="17"/>
      <c r="D23" s="23"/>
      <c r="E23" s="18"/>
      <c r="F23" s="45"/>
      <c r="G23" s="45"/>
    </row>
    <row r="24" spans="1:20">
      <c r="B24" s="24"/>
      <c r="C24" s="28"/>
      <c r="D24" s="23"/>
      <c r="E24" s="25"/>
      <c r="F24" s="45"/>
      <c r="G24" s="45"/>
    </row>
    <row r="25" spans="1:20">
      <c r="B25" s="24"/>
      <c r="C25" s="28"/>
      <c r="D25" s="23"/>
      <c r="E25" s="23"/>
      <c r="F25" s="45"/>
      <c r="G25" s="45"/>
    </row>
    <row r="26" spans="1:20">
      <c r="B26" s="24"/>
      <c r="C26" s="28"/>
      <c r="D26" s="23"/>
      <c r="E26" s="23"/>
      <c r="F26" s="45"/>
      <c r="G26" s="45"/>
    </row>
    <row r="27" spans="1:20">
      <c r="B27" s="24"/>
      <c r="C27" s="28"/>
      <c r="D27" s="23"/>
      <c r="E27" s="25"/>
      <c r="F27" s="45"/>
      <c r="G27" s="45"/>
    </row>
    <row r="28" spans="1:20">
      <c r="B28" s="40"/>
      <c r="C28" s="48"/>
      <c r="D28" s="31"/>
      <c r="E28" s="31"/>
      <c r="F28" s="45"/>
      <c r="G28" s="45"/>
    </row>
    <row r="29" spans="1:20">
      <c r="B29" s="24"/>
      <c r="C29" s="28"/>
      <c r="D29" s="23"/>
      <c r="E29" s="23"/>
      <c r="F29" s="45"/>
      <c r="G29" s="45"/>
    </row>
    <row r="30" spans="1:20">
      <c r="B30" s="67"/>
      <c r="C30" s="80"/>
      <c r="D30" s="60"/>
      <c r="E30" s="81"/>
      <c r="F30" s="45"/>
      <c r="G30" s="45"/>
    </row>
    <row r="31" spans="1:20">
      <c r="B31" s="24"/>
      <c r="C31" s="30"/>
      <c r="D31" s="23"/>
      <c r="E31" s="23"/>
      <c r="F31" s="45"/>
      <c r="G31" s="45"/>
    </row>
  </sheetData>
  <sheetProtection selectLockedCells="1" selectUnlockedCells="1"/>
  <sortState ref="B3:I13">
    <sortCondition ref="F3:F13"/>
  </sortState>
  <customSheetViews>
    <customSheetView guid="{2E7CB4B9-7FDD-448F-BF62-2890FA5556F6}" showPageBreaks="1" hiddenRows="1">
      <selection activeCell="G25" sqref="G2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howPageBreaks="1">
      <selection activeCell="M14" sqref="M14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">
    <mergeCell ref="B15:C15"/>
  </mergeCells>
  <conditionalFormatting sqref="B31">
    <cfRule type="duplicateValues" dxfId="27" priority="14" stopIfTrue="1"/>
  </conditionalFormatting>
  <conditionalFormatting sqref="B3">
    <cfRule type="duplicateValues" dxfId="26" priority="7"/>
  </conditionalFormatting>
  <conditionalFormatting sqref="C3">
    <cfRule type="duplicateValues" dxfId="25" priority="5"/>
  </conditionalFormatting>
  <conditionalFormatting sqref="B17">
    <cfRule type="duplicateValues" dxfId="24" priority="3"/>
  </conditionalFormatting>
  <conditionalFormatting sqref="C17">
    <cfRule type="duplicateValues" dxfId="23" priority="1"/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3" tint="0.39997558519241921"/>
  </sheetPr>
  <dimension ref="A1:V52"/>
  <sheetViews>
    <sheetView zoomScale="130" zoomScaleNormal="130" workbookViewId="0">
      <selection activeCell="H3" sqref="H3"/>
    </sheetView>
  </sheetViews>
  <sheetFormatPr defaultRowHeight="14.5" outlineLevelRow="1"/>
  <cols>
    <col min="1" max="1" width="4.36328125" style="8" customWidth="1"/>
    <col min="2" max="2" width="3.54296875" style="8" customWidth="1"/>
    <col min="3" max="3" width="18.54296875" style="19" customWidth="1"/>
    <col min="4" max="4" width="7.08984375" style="10" customWidth="1"/>
    <col min="5" max="5" width="13" style="26" customWidth="1"/>
    <col min="6" max="6" width="15.90625" style="26" customWidth="1"/>
    <col min="7" max="7" width="7.08984375" style="8" customWidth="1"/>
    <col min="8" max="8" width="4.453125" style="19" customWidth="1"/>
    <col min="9" max="9" width="3" style="8" customWidth="1"/>
    <col min="10" max="10" width="22.90625" style="96" customWidth="1"/>
    <col min="11" max="11" width="9.08984375" style="96"/>
    <col min="12" max="19" width="9.08984375" style="5"/>
    <col min="20" max="21" width="9.08984375" style="4"/>
    <col min="22" max="22" width="9.08984375" style="94"/>
  </cols>
  <sheetData>
    <row r="1" spans="1:10">
      <c r="C1" s="72" t="s">
        <v>22</v>
      </c>
      <c r="E1" s="8"/>
      <c r="F1" s="8"/>
    </row>
    <row r="2" spans="1:10" ht="33.75" customHeight="1" outlineLevel="1">
      <c r="A2" s="11" t="s">
        <v>0</v>
      </c>
      <c r="B2" s="12" t="s">
        <v>2</v>
      </c>
      <c r="C2" s="14" t="s">
        <v>1</v>
      </c>
      <c r="D2" s="13" t="s">
        <v>3</v>
      </c>
      <c r="E2" s="12" t="s">
        <v>18</v>
      </c>
      <c r="F2" s="12" t="s">
        <v>19</v>
      </c>
      <c r="G2" s="14" t="s">
        <v>4</v>
      </c>
      <c r="H2" s="69" t="s">
        <v>8</v>
      </c>
      <c r="I2" s="15" t="s">
        <v>9</v>
      </c>
      <c r="J2" s="97" t="s">
        <v>10</v>
      </c>
    </row>
    <row r="3" spans="1:10" ht="17.25" customHeight="1" outlineLevel="1">
      <c r="A3" s="25"/>
      <c r="B3" s="33"/>
      <c r="C3" s="34"/>
      <c r="D3" s="35"/>
      <c r="E3" s="35"/>
      <c r="F3" s="63"/>
      <c r="G3" s="45"/>
      <c r="H3" s="87" t="e">
        <f t="shared" ref="H3:H31" si="0">VLOOKUP(G3,стипльмуж,2)</f>
        <v>#N/A</v>
      </c>
      <c r="I3" s="33"/>
      <c r="J3" s="100"/>
    </row>
    <row r="4" spans="1:10" outlineLevel="1">
      <c r="A4" s="25"/>
      <c r="B4" s="25"/>
      <c r="C4" s="47"/>
      <c r="D4" s="23"/>
      <c r="E4" s="23"/>
      <c r="F4" s="25"/>
      <c r="G4" s="45"/>
      <c r="H4" s="87" t="e">
        <f t="shared" si="0"/>
        <v>#N/A</v>
      </c>
      <c r="I4" s="25"/>
      <c r="J4" s="47"/>
    </row>
    <row r="5" spans="1:10" outlineLevel="1">
      <c r="A5" s="25"/>
      <c r="B5" s="25"/>
      <c r="C5" s="47"/>
      <c r="D5" s="23"/>
      <c r="E5" s="23"/>
      <c r="F5" s="25"/>
      <c r="G5" s="45"/>
      <c r="H5" s="87" t="e">
        <f t="shared" si="0"/>
        <v>#N/A</v>
      </c>
      <c r="I5" s="25"/>
      <c r="J5" s="47"/>
    </row>
    <row r="6" spans="1:10" outlineLevel="1">
      <c r="A6" s="25"/>
      <c r="B6" s="25"/>
      <c r="C6" s="47"/>
      <c r="D6" s="23"/>
      <c r="E6" s="23"/>
      <c r="F6" s="25"/>
      <c r="G6" s="45"/>
      <c r="H6" s="87" t="e">
        <f t="shared" si="0"/>
        <v>#N/A</v>
      </c>
      <c r="I6" s="25"/>
      <c r="J6" s="47"/>
    </row>
    <row r="7" spans="1:10" outlineLevel="1">
      <c r="A7" s="25"/>
      <c r="B7" s="25"/>
      <c r="C7" s="47"/>
      <c r="D7" s="23"/>
      <c r="E7" s="23"/>
      <c r="F7" s="25"/>
      <c r="G7" s="45"/>
      <c r="H7" s="87" t="e">
        <f t="shared" si="0"/>
        <v>#N/A</v>
      </c>
      <c r="I7" s="25"/>
      <c r="J7" s="47"/>
    </row>
    <row r="8" spans="1:10" outlineLevel="1">
      <c r="A8" s="25"/>
      <c r="B8" s="25"/>
      <c r="C8" s="47"/>
      <c r="D8" s="23"/>
      <c r="E8" s="23"/>
      <c r="F8" s="25"/>
      <c r="G8" s="45"/>
      <c r="H8" s="87" t="e">
        <f t="shared" si="0"/>
        <v>#N/A</v>
      </c>
      <c r="I8" s="25"/>
      <c r="J8" s="47"/>
    </row>
    <row r="9" spans="1:10" outlineLevel="1">
      <c r="A9" s="25"/>
      <c r="B9" s="25"/>
      <c r="C9" s="47"/>
      <c r="D9" s="23"/>
      <c r="E9" s="23"/>
      <c r="F9" s="25"/>
      <c r="G9" s="45"/>
      <c r="H9" s="87" t="e">
        <f t="shared" si="0"/>
        <v>#N/A</v>
      </c>
      <c r="I9" s="25"/>
      <c r="J9" s="47"/>
    </row>
    <row r="10" spans="1:10" outlineLevel="1">
      <c r="A10" s="25"/>
      <c r="B10" s="25"/>
      <c r="C10" s="47"/>
      <c r="D10" s="23"/>
      <c r="E10" s="23"/>
      <c r="F10" s="25"/>
      <c r="G10" s="45"/>
      <c r="H10" s="87" t="e">
        <f t="shared" si="0"/>
        <v>#N/A</v>
      </c>
      <c r="I10" s="25"/>
      <c r="J10" s="47"/>
    </row>
    <row r="11" spans="1:10" outlineLevel="1">
      <c r="A11" s="25"/>
      <c r="B11" s="25"/>
      <c r="C11" s="47"/>
      <c r="D11" s="23"/>
      <c r="E11" s="23"/>
      <c r="F11" s="25"/>
      <c r="G11" s="45"/>
      <c r="H11" s="87" t="e">
        <f t="shared" si="0"/>
        <v>#N/A</v>
      </c>
      <c r="I11" s="25"/>
      <c r="J11" s="47"/>
    </row>
    <row r="12" spans="1:10" outlineLevel="1">
      <c r="A12" s="25"/>
      <c r="B12" s="25"/>
      <c r="C12" s="47"/>
      <c r="D12" s="23"/>
      <c r="E12" s="23"/>
      <c r="F12" s="25"/>
      <c r="G12" s="45"/>
      <c r="H12" s="87" t="e">
        <f t="shared" si="0"/>
        <v>#N/A</v>
      </c>
      <c r="I12" s="25"/>
      <c r="J12" s="47"/>
    </row>
    <row r="13" spans="1:10" outlineLevel="1">
      <c r="A13" s="25"/>
      <c r="B13" s="25"/>
      <c r="C13" s="47"/>
      <c r="D13" s="23"/>
      <c r="E13" s="23"/>
      <c r="F13" s="25"/>
      <c r="G13" s="45"/>
      <c r="H13" s="87" t="e">
        <f t="shared" si="0"/>
        <v>#N/A</v>
      </c>
      <c r="I13" s="25"/>
      <c r="J13" s="47"/>
    </row>
    <row r="14" spans="1:10" outlineLevel="1">
      <c r="A14" s="25"/>
      <c r="B14" s="25"/>
      <c r="C14" s="47"/>
      <c r="D14" s="23"/>
      <c r="E14" s="23"/>
      <c r="F14" s="25"/>
      <c r="G14" s="45"/>
      <c r="H14" s="87" t="e">
        <f t="shared" si="0"/>
        <v>#N/A</v>
      </c>
      <c r="I14" s="25"/>
      <c r="J14" s="47"/>
    </row>
    <row r="15" spans="1:10" outlineLevel="1">
      <c r="A15" s="25"/>
      <c r="B15" s="25"/>
      <c r="C15" s="47"/>
      <c r="D15" s="23"/>
      <c r="E15" s="23"/>
      <c r="F15" s="25"/>
      <c r="G15" s="45"/>
      <c r="H15" s="87" t="e">
        <f t="shared" si="0"/>
        <v>#N/A</v>
      </c>
      <c r="I15" s="25"/>
      <c r="J15" s="47"/>
    </row>
    <row r="16" spans="1:10" outlineLevel="1">
      <c r="A16" s="25"/>
      <c r="B16" s="25"/>
      <c r="C16" s="47"/>
      <c r="D16" s="23"/>
      <c r="E16" s="23"/>
      <c r="F16" s="25"/>
      <c r="G16" s="45"/>
      <c r="H16" s="87" t="e">
        <f t="shared" si="0"/>
        <v>#N/A</v>
      </c>
      <c r="I16" s="25"/>
      <c r="J16" s="47"/>
    </row>
    <row r="17" spans="1:22" outlineLevel="1">
      <c r="A17" s="25"/>
      <c r="B17" s="25"/>
      <c r="C17" s="47"/>
      <c r="D17" s="23"/>
      <c r="E17" s="23"/>
      <c r="F17" s="25"/>
      <c r="G17" s="45"/>
      <c r="H17" s="87" t="e">
        <f t="shared" si="0"/>
        <v>#N/A</v>
      </c>
      <c r="I17" s="25"/>
      <c r="J17" s="47"/>
    </row>
    <row r="18" spans="1:22" outlineLevel="1">
      <c r="A18" s="25"/>
      <c r="B18" s="25"/>
      <c r="C18" s="47"/>
      <c r="D18" s="23"/>
      <c r="E18" s="23"/>
      <c r="F18" s="25"/>
      <c r="G18" s="45"/>
      <c r="H18" s="87" t="e">
        <f t="shared" si="0"/>
        <v>#N/A</v>
      </c>
      <c r="I18" s="25"/>
      <c r="J18" s="47"/>
    </row>
    <row r="19" spans="1:22" outlineLevel="1">
      <c r="A19" s="25"/>
      <c r="B19" s="25"/>
      <c r="C19" s="47"/>
      <c r="D19" s="23"/>
      <c r="E19" s="23"/>
      <c r="F19" s="25"/>
      <c r="G19" s="45"/>
      <c r="H19" s="87" t="e">
        <f t="shared" si="0"/>
        <v>#N/A</v>
      </c>
      <c r="I19" s="25"/>
      <c r="J19" s="47"/>
    </row>
    <row r="20" spans="1:22" outlineLevel="1">
      <c r="A20" s="25"/>
      <c r="B20" s="25"/>
      <c r="C20" s="47"/>
      <c r="D20" s="23"/>
      <c r="E20" s="23"/>
      <c r="F20" s="25"/>
      <c r="G20" s="45"/>
      <c r="H20" s="87" t="e">
        <f t="shared" si="0"/>
        <v>#N/A</v>
      </c>
      <c r="I20" s="25"/>
      <c r="J20" s="47"/>
    </row>
    <row r="21" spans="1:22" outlineLevel="1">
      <c r="A21" s="25"/>
      <c r="B21" s="25"/>
      <c r="C21" s="47"/>
      <c r="D21" s="23"/>
      <c r="E21" s="23"/>
      <c r="F21" s="25"/>
      <c r="G21" s="45"/>
      <c r="H21" s="87" t="e">
        <f t="shared" si="0"/>
        <v>#N/A</v>
      </c>
      <c r="I21" s="25"/>
      <c r="J21" s="47"/>
    </row>
    <row r="22" spans="1:22" outlineLevel="1">
      <c r="A22" s="25"/>
      <c r="B22" s="25"/>
      <c r="C22" s="47"/>
      <c r="D22" s="23"/>
      <c r="E22" s="23"/>
      <c r="F22" s="25"/>
      <c r="G22" s="45"/>
      <c r="H22" s="87" t="e">
        <f t="shared" si="0"/>
        <v>#N/A</v>
      </c>
      <c r="I22" s="25"/>
      <c r="J22" s="47"/>
    </row>
    <row r="23" spans="1:22" outlineLevel="1">
      <c r="A23" s="25"/>
      <c r="B23" s="16"/>
      <c r="C23" s="17"/>
      <c r="D23" s="23"/>
      <c r="E23" s="18"/>
      <c r="F23" s="16"/>
      <c r="G23" s="45"/>
      <c r="H23" s="87" t="e">
        <f t="shared" si="0"/>
        <v>#N/A</v>
      </c>
      <c r="I23" s="16"/>
      <c r="J23" s="98"/>
    </row>
    <row r="24" spans="1:22" outlineLevel="1">
      <c r="A24" s="25"/>
      <c r="B24" s="16"/>
      <c r="C24" s="17"/>
      <c r="D24" s="23"/>
      <c r="E24" s="18"/>
      <c r="F24" s="16"/>
      <c r="G24" s="45"/>
      <c r="H24" s="87" t="e">
        <f t="shared" si="0"/>
        <v>#N/A</v>
      </c>
      <c r="I24" s="16"/>
      <c r="J24" s="98"/>
    </row>
    <row r="25" spans="1:22" outlineLevel="1">
      <c r="A25" s="25"/>
      <c r="B25" s="24"/>
      <c r="C25" s="36"/>
      <c r="D25" s="23"/>
      <c r="E25" s="23"/>
      <c r="F25" s="25"/>
      <c r="G25" s="45"/>
      <c r="H25" s="87" t="e">
        <f t="shared" si="0"/>
        <v>#N/A</v>
      </c>
      <c r="I25" s="24"/>
      <c r="J25" s="47"/>
    </row>
    <row r="26" spans="1:22" outlineLevel="1">
      <c r="A26" s="25"/>
      <c r="B26" s="46"/>
      <c r="C26" s="58"/>
      <c r="D26" s="44"/>
      <c r="E26" s="23"/>
      <c r="F26" s="46"/>
      <c r="G26" s="45"/>
      <c r="H26" s="87" t="e">
        <f t="shared" si="0"/>
        <v>#N/A</v>
      </c>
      <c r="I26" s="46"/>
      <c r="J26" s="47"/>
    </row>
    <row r="27" spans="1:22" outlineLevel="1">
      <c r="A27" s="25"/>
      <c r="B27" s="46"/>
      <c r="C27" s="27"/>
      <c r="D27" s="23"/>
      <c r="E27" s="23"/>
      <c r="F27" s="32"/>
      <c r="G27" s="45"/>
      <c r="H27" s="87" t="e">
        <f t="shared" si="0"/>
        <v>#N/A</v>
      </c>
      <c r="I27" s="46"/>
      <c r="J27" s="47"/>
    </row>
    <row r="28" spans="1:22" outlineLevel="1">
      <c r="A28" s="25"/>
      <c r="B28" s="40"/>
      <c r="C28" s="41"/>
      <c r="D28" s="31"/>
      <c r="E28" s="31"/>
      <c r="F28" s="40"/>
      <c r="G28" s="45"/>
      <c r="H28" s="87" t="e">
        <f t="shared" si="0"/>
        <v>#N/A</v>
      </c>
      <c r="I28" s="73"/>
      <c r="J28" s="52"/>
    </row>
    <row r="29" spans="1:22" outlineLevel="1">
      <c r="A29" s="25"/>
      <c r="B29" s="24"/>
      <c r="C29" s="28"/>
      <c r="D29" s="23"/>
      <c r="E29" s="25"/>
      <c r="F29" s="24"/>
      <c r="G29" s="45"/>
      <c r="H29" s="87" t="e">
        <f t="shared" si="0"/>
        <v>#N/A</v>
      </c>
      <c r="I29" s="24"/>
      <c r="J29" s="47"/>
    </row>
    <row r="30" spans="1:22" outlineLevel="1">
      <c r="A30" s="25"/>
      <c r="B30" s="33"/>
      <c r="C30" s="34"/>
      <c r="D30" s="35"/>
      <c r="E30" s="35"/>
      <c r="F30" s="63"/>
      <c r="G30" s="45"/>
      <c r="H30" s="87" t="e">
        <f t="shared" si="0"/>
        <v>#N/A</v>
      </c>
      <c r="I30" s="33"/>
      <c r="J30" s="100"/>
    </row>
    <row r="31" spans="1:22" outlineLevel="1">
      <c r="A31" s="25"/>
      <c r="B31" s="24"/>
      <c r="C31" s="28"/>
      <c r="D31" s="23"/>
      <c r="E31" s="25"/>
      <c r="F31" s="24"/>
      <c r="G31" s="45"/>
      <c r="H31" s="87" t="e">
        <f t="shared" si="0"/>
        <v>#N/A</v>
      </c>
      <c r="I31" s="24"/>
      <c r="J31" s="47"/>
    </row>
    <row r="32" spans="1:22" s="1" customFormat="1" ht="15.5">
      <c r="A32" s="8"/>
      <c r="B32" s="8"/>
      <c r="C32" s="19" t="s">
        <v>6</v>
      </c>
      <c r="D32" s="10"/>
      <c r="E32" s="95" t="s">
        <v>31</v>
      </c>
      <c r="F32" s="118" t="e">
        <f>программа!#REF!</f>
        <v>#REF!</v>
      </c>
      <c r="G32" s="8"/>
      <c r="H32" s="19"/>
      <c r="I32" s="8"/>
      <c r="J32" s="96"/>
      <c r="K32" s="96"/>
      <c r="L32" s="5"/>
      <c r="M32" s="5"/>
      <c r="N32" s="5"/>
      <c r="O32" s="5"/>
      <c r="P32" s="5"/>
      <c r="Q32" s="5"/>
      <c r="R32" s="4"/>
      <c r="S32" s="4"/>
      <c r="T32" s="111"/>
      <c r="U32" s="111"/>
      <c r="V32" s="111"/>
    </row>
    <row r="33" spans="1:22" s="1" customFormat="1" ht="41.25" customHeight="1">
      <c r="A33" s="11" t="s">
        <v>11</v>
      </c>
      <c r="B33" s="12" t="s">
        <v>2</v>
      </c>
      <c r="C33" s="14" t="s">
        <v>1</v>
      </c>
      <c r="D33" s="13" t="s">
        <v>3</v>
      </c>
      <c r="E33" s="12" t="s">
        <v>18</v>
      </c>
      <c r="F33" s="12" t="s">
        <v>19</v>
      </c>
      <c r="G33" s="14" t="s">
        <v>4</v>
      </c>
      <c r="H33" s="69"/>
      <c r="I33" s="15" t="s">
        <v>15</v>
      </c>
      <c r="J33" s="97" t="s">
        <v>20</v>
      </c>
      <c r="K33" s="96"/>
      <c r="L33" s="5"/>
      <c r="M33" s="5"/>
      <c r="N33" s="5"/>
      <c r="O33" s="5"/>
      <c r="P33" s="5"/>
      <c r="Q33" s="5"/>
      <c r="R33" s="5"/>
      <c r="S33" s="5"/>
      <c r="T33" s="4"/>
      <c r="U33" s="4"/>
      <c r="V33" s="111"/>
    </row>
    <row r="34" spans="1:22" s="1" customFormat="1" ht="15.5">
      <c r="A34" s="8"/>
      <c r="B34" s="33"/>
      <c r="C34" s="34"/>
      <c r="D34" s="35"/>
      <c r="E34" s="35"/>
      <c r="F34" s="63"/>
      <c r="G34" s="45"/>
      <c r="H34" s="25"/>
      <c r="I34" s="33"/>
      <c r="J34" s="96"/>
      <c r="K34" s="96"/>
      <c r="L34" s="5"/>
      <c r="M34" s="5"/>
      <c r="N34" s="5"/>
      <c r="O34" s="5"/>
      <c r="P34" s="5"/>
      <c r="Q34" s="5"/>
      <c r="R34" s="5"/>
      <c r="S34" s="5"/>
      <c r="T34" s="4"/>
      <c r="U34" s="4"/>
      <c r="V34" s="111"/>
    </row>
    <row r="35" spans="1:22" s="1" customFormat="1" ht="15.5">
      <c r="A35" s="8"/>
      <c r="B35" s="25"/>
      <c r="C35" s="47"/>
      <c r="D35" s="23"/>
      <c r="E35" s="23"/>
      <c r="F35" s="25"/>
      <c r="G35" s="45"/>
      <c r="H35" s="25"/>
      <c r="I35" s="25"/>
      <c r="J35" s="96"/>
      <c r="K35" s="96"/>
      <c r="L35" s="5"/>
      <c r="M35" s="5"/>
      <c r="N35" s="5"/>
      <c r="O35" s="5"/>
      <c r="P35" s="5"/>
      <c r="Q35" s="5"/>
      <c r="R35" s="5"/>
      <c r="S35" s="5"/>
      <c r="T35" s="4"/>
      <c r="U35" s="4"/>
      <c r="V35" s="111"/>
    </row>
    <row r="36" spans="1:22" s="1" customFormat="1" ht="15.5">
      <c r="A36" s="8"/>
      <c r="B36" s="16"/>
      <c r="C36" s="17"/>
      <c r="D36" s="23"/>
      <c r="E36" s="18"/>
      <c r="F36" s="16"/>
      <c r="G36" s="45"/>
      <c r="H36" s="19"/>
      <c r="I36" s="16"/>
      <c r="J36" s="96"/>
      <c r="K36" s="96"/>
      <c r="L36" s="5"/>
      <c r="M36" s="5"/>
      <c r="N36" s="5"/>
      <c r="O36" s="5"/>
      <c r="P36" s="5"/>
      <c r="Q36" s="5"/>
      <c r="R36" s="5"/>
      <c r="S36" s="5"/>
      <c r="T36" s="4"/>
      <c r="U36" s="4"/>
      <c r="V36" s="111"/>
    </row>
    <row r="37" spans="1:22" s="1" customFormat="1" ht="15.5">
      <c r="A37" s="8"/>
      <c r="B37" s="16"/>
      <c r="C37" s="17"/>
      <c r="D37" s="23"/>
      <c r="E37" s="18"/>
      <c r="F37" s="16"/>
      <c r="G37" s="45"/>
      <c r="H37" s="25"/>
      <c r="I37" s="16"/>
      <c r="J37" s="96"/>
      <c r="K37" s="96"/>
      <c r="L37" s="5"/>
      <c r="M37" s="5"/>
      <c r="N37" s="5"/>
      <c r="O37" s="5"/>
      <c r="P37" s="5"/>
      <c r="Q37" s="5"/>
      <c r="R37" s="5"/>
      <c r="S37" s="5"/>
      <c r="T37" s="4"/>
      <c r="U37" s="4"/>
      <c r="V37" s="111"/>
    </row>
    <row r="38" spans="1:22" s="1" customFormat="1" ht="15.5">
      <c r="A38" s="8"/>
      <c r="B38" s="24"/>
      <c r="C38" s="36"/>
      <c r="D38" s="23"/>
      <c r="E38" s="23"/>
      <c r="F38" s="25"/>
      <c r="G38" s="45"/>
      <c r="H38" s="25"/>
      <c r="I38" s="24"/>
      <c r="J38" s="96"/>
      <c r="K38" s="96"/>
      <c r="L38" s="5"/>
      <c r="M38" s="5"/>
      <c r="N38" s="5"/>
      <c r="O38" s="5"/>
      <c r="P38" s="5"/>
      <c r="Q38" s="5"/>
      <c r="R38" s="5"/>
      <c r="S38" s="5"/>
      <c r="T38" s="4"/>
      <c r="U38" s="4"/>
      <c r="V38" s="111"/>
    </row>
    <row r="39" spans="1:22" s="1" customFormat="1" ht="15.5">
      <c r="A39" s="8"/>
      <c r="B39" s="46"/>
      <c r="C39" s="58"/>
      <c r="D39" s="44"/>
      <c r="E39" s="23"/>
      <c r="F39" s="46"/>
      <c r="G39" s="45"/>
      <c r="H39" s="25"/>
      <c r="I39" s="46"/>
      <c r="J39" s="96"/>
      <c r="K39" s="96"/>
      <c r="L39" s="5"/>
      <c r="M39" s="5"/>
      <c r="N39" s="5"/>
      <c r="O39" s="5"/>
      <c r="P39" s="5"/>
      <c r="Q39" s="5"/>
      <c r="R39" s="5"/>
      <c r="S39" s="5"/>
      <c r="T39" s="4"/>
      <c r="U39" s="4"/>
      <c r="V39" s="111"/>
    </row>
    <row r="40" spans="1:22" s="1" customFormat="1" ht="15.5">
      <c r="A40" s="8"/>
      <c r="B40" s="46"/>
      <c r="C40" s="27"/>
      <c r="D40" s="23"/>
      <c r="E40" s="23"/>
      <c r="F40" s="32"/>
      <c r="G40" s="45"/>
      <c r="H40" s="25"/>
      <c r="I40" s="46"/>
      <c r="J40" s="96"/>
      <c r="K40" s="96"/>
      <c r="L40" s="5"/>
      <c r="M40" s="5"/>
      <c r="N40" s="5"/>
      <c r="O40" s="5"/>
      <c r="P40" s="5"/>
      <c r="Q40" s="5"/>
      <c r="R40" s="5"/>
      <c r="S40" s="5"/>
      <c r="T40" s="4"/>
      <c r="U40" s="4"/>
      <c r="V40" s="111"/>
    </row>
    <row r="41" spans="1:22" s="1" customFormat="1" ht="15.5">
      <c r="A41" s="8"/>
      <c r="B41" s="40"/>
      <c r="C41" s="41"/>
      <c r="D41" s="31"/>
      <c r="E41" s="31"/>
      <c r="F41" s="40"/>
      <c r="G41" s="45"/>
      <c r="H41" s="25"/>
      <c r="I41" s="73"/>
      <c r="J41" s="96"/>
      <c r="K41" s="96"/>
      <c r="L41" s="5"/>
      <c r="M41" s="5"/>
      <c r="N41" s="5"/>
      <c r="O41" s="5"/>
      <c r="P41" s="5"/>
      <c r="Q41" s="5"/>
      <c r="R41" s="5"/>
      <c r="S41" s="5"/>
      <c r="T41" s="4"/>
      <c r="U41" s="4"/>
      <c r="V41" s="111"/>
    </row>
    <row r="42" spans="1:22" s="1" customFormat="1" ht="15.5">
      <c r="A42" s="8"/>
      <c r="B42" s="24"/>
      <c r="C42" s="28"/>
      <c r="D42" s="23"/>
      <c r="E42" s="25"/>
      <c r="F42" s="24"/>
      <c r="G42" s="45"/>
      <c r="H42" s="25"/>
      <c r="I42" s="24"/>
      <c r="J42" s="96"/>
      <c r="K42" s="96"/>
      <c r="L42" s="5"/>
      <c r="M42" s="5"/>
      <c r="N42" s="5"/>
      <c r="O42" s="5"/>
      <c r="P42" s="5"/>
      <c r="Q42" s="5"/>
      <c r="R42" s="5"/>
      <c r="S42" s="5"/>
      <c r="T42" s="4"/>
      <c r="U42" s="4"/>
      <c r="V42" s="111"/>
    </row>
    <row r="43" spans="1:22" s="1" customFormat="1" ht="15.5">
      <c r="A43" s="8"/>
      <c r="B43" s="33"/>
      <c r="C43" s="34"/>
      <c r="D43" s="35"/>
      <c r="E43" s="35"/>
      <c r="F43" s="63"/>
      <c r="G43" s="45"/>
      <c r="H43" s="25"/>
      <c r="I43" s="33"/>
      <c r="J43" s="96"/>
      <c r="K43" s="96"/>
      <c r="L43" s="5"/>
      <c r="M43" s="5"/>
      <c r="N43" s="5"/>
      <c r="O43" s="5"/>
      <c r="P43" s="5"/>
      <c r="Q43" s="5"/>
      <c r="R43" s="5"/>
      <c r="S43" s="5"/>
      <c r="T43" s="4"/>
      <c r="U43" s="4"/>
      <c r="V43" s="111"/>
    </row>
    <row r="44" spans="1:22" s="1" customFormat="1" ht="15.5">
      <c r="A44" s="8"/>
      <c r="B44" s="24"/>
      <c r="C44" s="28"/>
      <c r="D44" s="23"/>
      <c r="E44" s="25"/>
      <c r="F44" s="24"/>
      <c r="G44" s="45"/>
      <c r="H44" s="25"/>
      <c r="I44" s="24"/>
      <c r="J44" s="96"/>
      <c r="K44" s="96"/>
      <c r="L44" s="5"/>
      <c r="M44" s="5"/>
      <c r="N44" s="5"/>
      <c r="O44" s="5"/>
      <c r="P44" s="5"/>
      <c r="Q44" s="5"/>
      <c r="R44" s="5"/>
      <c r="S44" s="5"/>
      <c r="T44" s="4"/>
      <c r="U44" s="4"/>
      <c r="V44" s="111"/>
    </row>
    <row r="45" spans="1:22" s="1" customFormat="1" ht="15.5">
      <c r="A45" s="8"/>
      <c r="B45" s="74"/>
      <c r="C45" s="75"/>
      <c r="D45" s="76"/>
      <c r="E45" s="43"/>
      <c r="F45" s="43"/>
      <c r="G45" s="70"/>
      <c r="H45" s="25"/>
      <c r="I45" s="37"/>
      <c r="J45" s="96"/>
      <c r="K45" s="96"/>
      <c r="L45" s="5"/>
      <c r="M45" s="5"/>
      <c r="N45" s="5"/>
      <c r="O45" s="5"/>
      <c r="P45" s="5"/>
      <c r="Q45" s="5"/>
      <c r="R45" s="5"/>
      <c r="S45" s="5"/>
      <c r="T45" s="4"/>
      <c r="U45" s="4"/>
      <c r="V45" s="111"/>
    </row>
    <row r="46" spans="1:22" s="1" customFormat="1" ht="15.5">
      <c r="A46" s="8"/>
      <c r="B46" s="32"/>
      <c r="C46" s="27"/>
      <c r="D46" s="18"/>
      <c r="E46" s="25"/>
      <c r="F46" s="25"/>
      <c r="G46" s="70"/>
      <c r="H46" s="25"/>
      <c r="I46" s="32"/>
      <c r="J46" s="96"/>
      <c r="K46" s="96"/>
      <c r="L46" s="5"/>
      <c r="M46" s="5"/>
      <c r="N46" s="5"/>
      <c r="O46" s="5"/>
      <c r="P46" s="5"/>
      <c r="Q46" s="5"/>
      <c r="R46" s="5"/>
      <c r="S46" s="5"/>
      <c r="T46" s="4"/>
      <c r="U46" s="4"/>
      <c r="V46" s="111"/>
    </row>
    <row r="47" spans="1:22" s="1" customFormat="1" ht="15.5">
      <c r="A47" s="8"/>
      <c r="B47" s="55"/>
      <c r="C47" s="56"/>
      <c r="D47" s="57"/>
      <c r="E47" s="43"/>
      <c r="F47" s="43"/>
      <c r="G47" s="70"/>
      <c r="H47" s="25"/>
      <c r="I47" s="42"/>
      <c r="J47" s="96"/>
      <c r="K47" s="96"/>
      <c r="L47" s="5"/>
      <c r="M47" s="5"/>
      <c r="N47" s="5"/>
      <c r="O47" s="5"/>
      <c r="P47" s="5"/>
      <c r="Q47" s="5"/>
      <c r="R47" s="5"/>
      <c r="S47" s="5"/>
      <c r="T47" s="4"/>
      <c r="U47" s="4"/>
      <c r="V47" s="111"/>
    </row>
    <row r="48" spans="1:22" s="1" customFormat="1" ht="15.5">
      <c r="A48" s="8"/>
      <c r="B48" s="24"/>
      <c r="C48" s="22"/>
      <c r="D48" s="25"/>
      <c r="E48" s="43"/>
      <c r="F48" s="43"/>
      <c r="G48" s="70"/>
      <c r="H48" s="25"/>
      <c r="I48" s="42"/>
      <c r="J48" s="96"/>
      <c r="K48" s="96"/>
      <c r="L48" s="5"/>
      <c r="M48" s="5"/>
      <c r="N48" s="5"/>
      <c r="O48" s="5"/>
      <c r="P48" s="5"/>
      <c r="Q48" s="5"/>
      <c r="R48" s="5"/>
      <c r="S48" s="5"/>
      <c r="T48" s="4"/>
      <c r="U48" s="4"/>
      <c r="V48" s="111"/>
    </row>
    <row r="49" spans="1:22" s="1" customFormat="1" ht="15.5">
      <c r="A49" s="8"/>
      <c r="B49" s="55"/>
      <c r="C49" s="56"/>
      <c r="D49" s="57"/>
      <c r="E49" s="43"/>
      <c r="F49" s="43"/>
      <c r="G49" s="70"/>
      <c r="H49" s="25"/>
      <c r="I49" s="42"/>
      <c r="J49" s="96"/>
      <c r="K49" s="96"/>
      <c r="L49" s="5"/>
      <c r="M49" s="5"/>
      <c r="N49" s="5"/>
      <c r="O49" s="5"/>
      <c r="P49" s="5"/>
      <c r="Q49" s="5"/>
      <c r="R49" s="5"/>
      <c r="S49" s="5"/>
      <c r="T49" s="4"/>
      <c r="U49" s="4"/>
      <c r="V49" s="111"/>
    </row>
    <row r="50" spans="1:22">
      <c r="B50" s="55"/>
      <c r="C50" s="56"/>
      <c r="D50" s="57"/>
      <c r="E50" s="43"/>
      <c r="F50" s="43"/>
      <c r="G50" s="70"/>
      <c r="H50" s="25"/>
      <c r="I50" s="42"/>
    </row>
    <row r="51" spans="1:22">
      <c r="B51" s="77"/>
      <c r="C51" s="78"/>
      <c r="D51" s="79"/>
      <c r="E51" s="25"/>
      <c r="F51" s="25"/>
      <c r="G51" s="70"/>
      <c r="H51" s="25"/>
      <c r="I51" s="32"/>
    </row>
    <row r="52" spans="1:22">
      <c r="B52" s="32"/>
      <c r="C52" s="27"/>
      <c r="D52" s="18"/>
      <c r="E52" s="25"/>
      <c r="F52" s="43"/>
      <c r="G52" s="70"/>
      <c r="H52" s="25"/>
      <c r="I52" s="32"/>
    </row>
  </sheetData>
  <customSheetViews>
    <customSheetView guid="{2E7CB4B9-7FDD-448F-BF62-2890FA5556F6}" scale="130" showPageBreaks="1" state="hidden">
      <selection activeCell="H3" sqref="H3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1998-1999г.р</oddHeader>
      </headerFooter>
    </customSheetView>
    <customSheetView guid="{018E43C4-2D20-4632-870B-95CED6789AB6}" scale="130" showPageBreaks="1" state="hidden">
      <selection activeCell="H3" sqref="H3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1998-1999г.р</oddHeader>
      </headerFooter>
    </customSheetView>
  </customSheetViews>
  <conditionalFormatting sqref="H3:H31">
    <cfRule type="containsErrors" dxfId="22" priority="1">
      <formula>ISERROR(H3)</formula>
    </cfRule>
  </conditionalFormatting>
  <pageMargins left="0" right="0" top="1.02362204724409" bottom="0.42708333333333298" header="0" footer="0.11811023622047198"/>
  <pageSetup paperSize="9" orientation="portrait" cellComments="atEnd" r:id="rId3"/>
  <headerFooter>
    <oddHeader>&amp;C&amp;18Спартакиада детско-юношеских спортивных школ по легкой атлетике среди юношей и девушек 1998-1999г.р</oddHeader>
  </headerFooter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3" tint="0.39997558519241921"/>
  </sheetPr>
  <dimension ref="A1:V28"/>
  <sheetViews>
    <sheetView zoomScale="115" zoomScaleNormal="115" workbookViewId="0">
      <selection activeCell="G17" sqref="G17"/>
    </sheetView>
  </sheetViews>
  <sheetFormatPr defaultRowHeight="14.5" outlineLevelRow="1"/>
  <cols>
    <col min="1" max="1" width="4.36328125" style="8" customWidth="1"/>
    <col min="2" max="2" width="3.54296875" style="8" customWidth="1"/>
    <col min="3" max="3" width="18.54296875" style="19" customWidth="1"/>
    <col min="4" max="4" width="7.08984375" style="10" customWidth="1"/>
    <col min="5" max="5" width="13" style="26" customWidth="1"/>
    <col min="6" max="6" width="15.90625" style="26" customWidth="1"/>
    <col min="7" max="7" width="7.08984375" style="8" customWidth="1"/>
    <col min="8" max="8" width="4.453125" style="19" customWidth="1"/>
    <col min="9" max="9" width="3" style="8" customWidth="1"/>
    <col min="10" max="10" width="22.90625" style="96" customWidth="1"/>
    <col min="11" max="11" width="9.08984375" style="96"/>
    <col min="12" max="17" width="9.08984375" style="5"/>
    <col min="18" max="19" width="9.08984375" style="4"/>
    <col min="20" max="22" width="9.08984375" style="94"/>
  </cols>
  <sheetData>
    <row r="1" spans="1:22">
      <c r="C1" s="9" t="s">
        <v>23</v>
      </c>
      <c r="E1" s="8"/>
      <c r="F1" s="8"/>
    </row>
    <row r="2" spans="1:22" ht="33.75" customHeight="1" outlineLevel="1">
      <c r="A2" s="11" t="s">
        <v>0</v>
      </c>
      <c r="B2" s="12" t="s">
        <v>2</v>
      </c>
      <c r="C2" s="14" t="s">
        <v>1</v>
      </c>
      <c r="D2" s="13" t="s">
        <v>3</v>
      </c>
      <c r="E2" s="12" t="s">
        <v>18</v>
      </c>
      <c r="F2" s="12" t="s">
        <v>19</v>
      </c>
      <c r="G2" s="14" t="s">
        <v>4</v>
      </c>
      <c r="H2" s="69" t="s">
        <v>8</v>
      </c>
      <c r="I2" s="15" t="s">
        <v>9</v>
      </c>
      <c r="J2" s="97" t="s">
        <v>10</v>
      </c>
    </row>
    <row r="3" spans="1:22" ht="15" customHeight="1" outlineLevel="1">
      <c r="A3" s="25"/>
      <c r="B3" s="24"/>
      <c r="C3" s="28"/>
      <c r="D3" s="23"/>
      <c r="E3" s="25"/>
      <c r="F3" s="24"/>
      <c r="G3" s="45"/>
      <c r="H3" s="62" t="e">
        <f t="shared" ref="H3:H10" si="0">VLOOKUP(G3,стипльжен,2)</f>
        <v>#N/A</v>
      </c>
      <c r="I3" s="24"/>
      <c r="J3" s="47"/>
    </row>
    <row r="4" spans="1:22" ht="15" customHeight="1" outlineLevel="1">
      <c r="A4" s="25"/>
      <c r="B4" s="24"/>
      <c r="C4" s="58"/>
      <c r="D4" s="44"/>
      <c r="E4" s="44"/>
      <c r="F4" s="46"/>
      <c r="G4" s="45"/>
      <c r="H4" s="62" t="e">
        <f t="shared" si="0"/>
        <v>#N/A</v>
      </c>
      <c r="I4" s="46"/>
      <c r="J4" s="99"/>
    </row>
    <row r="5" spans="1:22" ht="15" customHeight="1" outlineLevel="1">
      <c r="A5" s="25"/>
      <c r="B5" s="16"/>
      <c r="C5" s="17"/>
      <c r="D5" s="23"/>
      <c r="E5" s="18"/>
      <c r="F5" s="16"/>
      <c r="G5" s="45"/>
      <c r="H5" s="62" t="e">
        <f t="shared" si="0"/>
        <v>#N/A</v>
      </c>
      <c r="I5" s="16"/>
      <c r="J5" s="98"/>
    </row>
    <row r="6" spans="1:22" ht="15" customHeight="1" outlineLevel="1">
      <c r="A6" s="25"/>
      <c r="B6" s="24"/>
      <c r="C6" s="58"/>
      <c r="D6" s="44"/>
      <c r="E6" s="44"/>
      <c r="F6" s="46"/>
      <c r="G6" s="45"/>
      <c r="H6" s="62" t="e">
        <f t="shared" si="0"/>
        <v>#N/A</v>
      </c>
      <c r="I6" s="46"/>
      <c r="J6" s="99"/>
    </row>
    <row r="7" spans="1:22" ht="15" customHeight="1" outlineLevel="1">
      <c r="A7" s="25"/>
      <c r="B7" s="29"/>
      <c r="C7" s="30"/>
      <c r="D7" s="31"/>
      <c r="E7" s="31"/>
      <c r="F7" s="53"/>
      <c r="G7" s="45"/>
      <c r="H7" s="62" t="e">
        <f t="shared" si="0"/>
        <v>#N/A</v>
      </c>
      <c r="I7" s="29"/>
      <c r="J7" s="52"/>
    </row>
    <row r="8" spans="1:22" ht="15" customHeight="1" outlineLevel="1">
      <c r="A8" s="25"/>
      <c r="B8" s="16"/>
      <c r="C8" s="17"/>
      <c r="D8" s="23"/>
      <c r="E8" s="18"/>
      <c r="F8" s="16"/>
      <c r="G8" s="45"/>
      <c r="H8" s="62" t="e">
        <f t="shared" si="0"/>
        <v>#N/A</v>
      </c>
      <c r="I8" s="16"/>
      <c r="J8" s="98"/>
    </row>
    <row r="9" spans="1:22" ht="15" customHeight="1" outlineLevel="1">
      <c r="A9" s="25"/>
      <c r="B9" s="29"/>
      <c r="C9" s="30"/>
      <c r="D9" s="31"/>
      <c r="E9" s="31"/>
      <c r="F9" s="53"/>
      <c r="G9" s="45"/>
      <c r="H9" s="62" t="e">
        <f t="shared" si="0"/>
        <v>#N/A</v>
      </c>
      <c r="I9" s="29"/>
      <c r="J9" s="52"/>
    </row>
    <row r="10" spans="1:22" ht="15" customHeight="1" outlineLevel="1">
      <c r="A10" s="25"/>
      <c r="B10" s="24"/>
      <c r="C10" s="28"/>
      <c r="D10" s="23"/>
      <c r="E10" s="25"/>
      <c r="F10" s="24"/>
      <c r="G10" s="70"/>
      <c r="H10" s="62" t="e">
        <f t="shared" si="0"/>
        <v>#N/A</v>
      </c>
      <c r="I10" s="24"/>
      <c r="J10" s="47"/>
    </row>
    <row r="11" spans="1:22" s="1" customFormat="1" ht="15.5">
      <c r="A11" s="8"/>
      <c r="B11" s="8"/>
      <c r="C11" s="19" t="s">
        <v>6</v>
      </c>
      <c r="D11" s="10"/>
      <c r="E11" s="95" t="s">
        <v>31</v>
      </c>
      <c r="F11" s="112" t="e">
        <f>программа!#REF!</f>
        <v>#REF!</v>
      </c>
      <c r="G11" s="8"/>
      <c r="H11" s="19"/>
      <c r="I11" s="8"/>
      <c r="J11" s="96"/>
      <c r="K11" s="96"/>
      <c r="L11" s="5"/>
      <c r="M11" s="5"/>
      <c r="N11" s="5"/>
      <c r="O11" s="5"/>
      <c r="P11" s="5"/>
      <c r="Q11" s="5"/>
      <c r="R11" s="4"/>
      <c r="S11" s="4"/>
      <c r="T11" s="111"/>
      <c r="U11" s="111"/>
      <c r="V11" s="111"/>
    </row>
    <row r="12" spans="1:22" s="1" customFormat="1" ht="41.25" customHeight="1">
      <c r="A12" s="11" t="s">
        <v>11</v>
      </c>
      <c r="B12" s="12" t="s">
        <v>2</v>
      </c>
      <c r="C12" s="14" t="s">
        <v>1</v>
      </c>
      <c r="D12" s="13" t="s">
        <v>3</v>
      </c>
      <c r="E12" s="12" t="s">
        <v>18</v>
      </c>
      <c r="F12" s="12" t="s">
        <v>19</v>
      </c>
      <c r="G12" s="14" t="s">
        <v>4</v>
      </c>
      <c r="H12" s="69"/>
      <c r="I12" s="15" t="s">
        <v>15</v>
      </c>
      <c r="J12" s="97" t="s">
        <v>20</v>
      </c>
      <c r="K12" s="96"/>
      <c r="L12" s="5"/>
      <c r="M12" s="5"/>
      <c r="N12" s="5"/>
      <c r="O12" s="5"/>
      <c r="P12" s="5"/>
      <c r="Q12" s="5"/>
      <c r="R12" s="4"/>
      <c r="S12" s="4"/>
      <c r="T12" s="111"/>
      <c r="U12" s="111"/>
      <c r="V12" s="111"/>
    </row>
    <row r="13" spans="1:22" s="1" customFormat="1" ht="15.5">
      <c r="A13" s="8"/>
      <c r="B13" s="24"/>
      <c r="C13" s="28"/>
      <c r="D13" s="23"/>
      <c r="E13" s="25"/>
      <c r="F13" s="24"/>
      <c r="G13" s="45"/>
      <c r="H13" s="25"/>
      <c r="I13" s="24"/>
      <c r="J13" s="96"/>
      <c r="K13" s="96"/>
      <c r="L13" s="5"/>
      <c r="M13" s="5"/>
      <c r="N13" s="5"/>
      <c r="O13" s="5"/>
      <c r="P13" s="5"/>
      <c r="Q13" s="5"/>
      <c r="R13" s="4"/>
      <c r="S13" s="4"/>
      <c r="T13" s="111"/>
      <c r="U13" s="111"/>
      <c r="V13" s="111"/>
    </row>
    <row r="14" spans="1:22" s="1" customFormat="1" ht="15.5">
      <c r="A14" s="8"/>
      <c r="B14" s="24"/>
      <c r="C14" s="58"/>
      <c r="D14" s="44"/>
      <c r="E14" s="44"/>
      <c r="F14" s="46"/>
      <c r="G14" s="45"/>
      <c r="H14" s="25"/>
      <c r="I14" s="46"/>
      <c r="J14" s="96"/>
      <c r="K14" s="96"/>
      <c r="L14" s="5"/>
      <c r="M14" s="5"/>
      <c r="N14" s="5"/>
      <c r="O14" s="5"/>
      <c r="P14" s="5"/>
      <c r="Q14" s="5"/>
      <c r="R14" s="4"/>
      <c r="S14" s="4"/>
      <c r="T14" s="111"/>
      <c r="U14" s="111"/>
      <c r="V14" s="111"/>
    </row>
    <row r="15" spans="1:22" s="1" customFormat="1" ht="15.5">
      <c r="A15" s="8"/>
      <c r="B15" s="16"/>
      <c r="C15" s="17"/>
      <c r="D15" s="23"/>
      <c r="E15" s="18"/>
      <c r="F15" s="16"/>
      <c r="G15" s="45"/>
      <c r="H15" s="25"/>
      <c r="I15" s="16"/>
      <c r="J15" s="96"/>
      <c r="K15" s="96"/>
      <c r="L15" s="5"/>
      <c r="M15" s="5"/>
      <c r="N15" s="5"/>
      <c r="O15" s="5"/>
      <c r="P15" s="5"/>
      <c r="Q15" s="5"/>
      <c r="R15" s="4"/>
      <c r="S15" s="4"/>
      <c r="T15" s="111"/>
      <c r="U15" s="111"/>
      <c r="V15" s="111"/>
    </row>
    <row r="16" spans="1:22" s="1" customFormat="1" ht="15.5">
      <c r="A16" s="8"/>
      <c r="B16" s="24"/>
      <c r="C16" s="58"/>
      <c r="D16" s="44"/>
      <c r="E16" s="44"/>
      <c r="F16" s="46"/>
      <c r="G16" s="45"/>
      <c r="H16" s="25"/>
      <c r="I16" s="46"/>
      <c r="J16" s="96"/>
      <c r="K16" s="96"/>
      <c r="L16" s="5"/>
      <c r="M16" s="5"/>
      <c r="N16" s="5"/>
      <c r="O16" s="5"/>
      <c r="P16" s="5"/>
      <c r="Q16" s="5"/>
      <c r="R16" s="4"/>
      <c r="S16" s="4"/>
      <c r="T16" s="111"/>
      <c r="U16" s="111"/>
      <c r="V16" s="111"/>
    </row>
    <row r="17" spans="1:22" s="1" customFormat="1" ht="15.5">
      <c r="A17" s="8"/>
      <c r="B17" s="29"/>
      <c r="C17" s="30"/>
      <c r="D17" s="31"/>
      <c r="E17" s="31"/>
      <c r="F17" s="53"/>
      <c r="G17" s="45"/>
      <c r="H17" s="25"/>
      <c r="I17" s="29"/>
      <c r="J17" s="96"/>
      <c r="K17" s="96"/>
      <c r="L17" s="5"/>
      <c r="M17" s="5"/>
      <c r="N17" s="5"/>
      <c r="O17" s="5"/>
      <c r="P17" s="5"/>
      <c r="Q17" s="5"/>
      <c r="R17" s="4"/>
      <c r="S17" s="4"/>
      <c r="T17" s="111"/>
      <c r="U17" s="111"/>
      <c r="V17" s="111"/>
    </row>
    <row r="18" spans="1:22" s="1" customFormat="1" ht="15.5">
      <c r="A18" s="8"/>
      <c r="B18" s="16"/>
      <c r="C18" s="17"/>
      <c r="D18" s="23"/>
      <c r="E18" s="18"/>
      <c r="F18" s="16"/>
      <c r="G18" s="45"/>
      <c r="H18" s="25"/>
      <c r="I18" s="16"/>
      <c r="J18" s="96"/>
      <c r="K18" s="96"/>
      <c r="L18" s="5"/>
      <c r="M18" s="5"/>
      <c r="N18" s="5"/>
      <c r="O18" s="5"/>
      <c r="P18" s="5"/>
      <c r="Q18" s="5"/>
      <c r="R18" s="4"/>
      <c r="S18" s="4"/>
      <c r="T18" s="111"/>
      <c r="U18" s="111"/>
      <c r="V18" s="111"/>
    </row>
    <row r="19" spans="1:22" s="1" customFormat="1" ht="15.5">
      <c r="A19" s="8"/>
      <c r="B19" s="29"/>
      <c r="C19" s="30"/>
      <c r="D19" s="31"/>
      <c r="E19" s="31"/>
      <c r="F19" s="53"/>
      <c r="G19" s="45"/>
      <c r="H19" s="25"/>
      <c r="I19" s="29"/>
      <c r="J19" s="96"/>
      <c r="K19" s="96"/>
      <c r="L19" s="5"/>
      <c r="M19" s="5"/>
      <c r="N19" s="5"/>
      <c r="O19" s="5"/>
      <c r="P19" s="5"/>
      <c r="Q19" s="5"/>
      <c r="R19" s="4"/>
      <c r="S19" s="4"/>
      <c r="T19" s="111"/>
      <c r="U19" s="111"/>
      <c r="V19" s="111"/>
    </row>
    <row r="20" spans="1:22" s="1" customFormat="1" ht="15.5">
      <c r="A20" s="8"/>
      <c r="B20" s="24"/>
      <c r="C20" s="28"/>
      <c r="D20" s="23"/>
      <c r="E20" s="25"/>
      <c r="F20" s="24"/>
      <c r="G20" s="70"/>
      <c r="H20" s="25"/>
      <c r="I20" s="24"/>
      <c r="J20" s="96"/>
      <c r="K20" s="96"/>
      <c r="L20" s="5"/>
      <c r="M20" s="5"/>
      <c r="N20" s="5"/>
      <c r="O20" s="5"/>
      <c r="P20" s="5"/>
      <c r="Q20" s="5"/>
      <c r="R20" s="4"/>
      <c r="S20" s="4"/>
      <c r="T20" s="111"/>
      <c r="U20" s="111"/>
      <c r="V20" s="111"/>
    </row>
    <row r="21" spans="1:22" s="1" customFormat="1" ht="15.5">
      <c r="A21" s="8"/>
      <c r="B21" s="24"/>
      <c r="C21" s="22"/>
      <c r="D21" s="23"/>
      <c r="E21" s="43"/>
      <c r="F21" s="43"/>
      <c r="G21" s="45"/>
      <c r="H21" s="25"/>
      <c r="I21" s="42"/>
      <c r="J21" s="96"/>
      <c r="K21" s="96"/>
      <c r="L21" s="5"/>
      <c r="M21" s="5"/>
      <c r="N21" s="5"/>
      <c r="O21" s="5"/>
      <c r="P21" s="5"/>
      <c r="Q21" s="5"/>
      <c r="R21" s="4"/>
      <c r="S21" s="4"/>
      <c r="T21" s="111"/>
      <c r="U21" s="111"/>
      <c r="V21" s="111"/>
    </row>
    <row r="22" spans="1:22" s="1" customFormat="1" ht="15.5">
      <c r="A22" s="8"/>
      <c r="B22" s="32"/>
      <c r="C22" s="27"/>
      <c r="D22" s="23"/>
      <c r="E22" s="43"/>
      <c r="F22" s="71"/>
      <c r="G22" s="45"/>
      <c r="H22" s="25"/>
      <c r="I22" s="42"/>
      <c r="J22" s="96"/>
      <c r="K22" s="96"/>
      <c r="L22" s="5"/>
      <c r="M22" s="5"/>
      <c r="N22" s="5"/>
      <c r="O22" s="5"/>
      <c r="P22" s="5"/>
      <c r="Q22" s="5"/>
      <c r="R22" s="4"/>
      <c r="S22" s="4"/>
      <c r="T22" s="111"/>
      <c r="U22" s="111"/>
      <c r="V22" s="111"/>
    </row>
    <row r="23" spans="1:22" s="1" customFormat="1" ht="15.5">
      <c r="A23" s="8"/>
      <c r="B23" s="32"/>
      <c r="C23" s="27"/>
      <c r="D23" s="18"/>
      <c r="E23" s="25"/>
      <c r="F23" s="25"/>
      <c r="G23" s="45"/>
      <c r="H23" s="25"/>
      <c r="I23" s="32"/>
      <c r="J23" s="96"/>
      <c r="K23" s="96"/>
      <c r="L23" s="5"/>
      <c r="M23" s="5"/>
      <c r="N23" s="5"/>
      <c r="O23" s="5"/>
      <c r="P23" s="5"/>
      <c r="Q23" s="5"/>
      <c r="R23" s="4"/>
      <c r="S23" s="4"/>
      <c r="T23" s="111"/>
      <c r="U23" s="111"/>
      <c r="V23" s="111"/>
    </row>
    <row r="24" spans="1:22" s="1" customFormat="1" ht="15.5">
      <c r="A24" s="8"/>
      <c r="B24" s="55"/>
      <c r="C24" s="56"/>
      <c r="D24" s="57"/>
      <c r="E24" s="43"/>
      <c r="F24" s="43"/>
      <c r="G24" s="45"/>
      <c r="H24" s="25"/>
      <c r="I24" s="42"/>
      <c r="J24" s="96"/>
      <c r="K24" s="96"/>
      <c r="L24" s="5"/>
      <c r="M24" s="5"/>
      <c r="N24" s="5"/>
      <c r="O24" s="5"/>
      <c r="P24" s="5"/>
      <c r="Q24" s="5"/>
      <c r="R24" s="4"/>
      <c r="S24" s="4"/>
      <c r="T24" s="111"/>
      <c r="U24" s="111"/>
      <c r="V24" s="111"/>
    </row>
    <row r="25" spans="1:22" s="1" customFormat="1" ht="15.5">
      <c r="A25" s="8"/>
      <c r="B25" s="32"/>
      <c r="C25" s="27"/>
      <c r="D25" s="18"/>
      <c r="E25" s="25"/>
      <c r="F25" s="25"/>
      <c r="G25" s="45"/>
      <c r="H25" s="25"/>
      <c r="I25" s="32"/>
      <c r="J25" s="96"/>
      <c r="K25" s="96"/>
      <c r="L25" s="5"/>
      <c r="M25" s="5"/>
      <c r="N25" s="5"/>
      <c r="O25" s="5"/>
      <c r="P25" s="5"/>
      <c r="Q25" s="5"/>
      <c r="R25" s="4"/>
      <c r="S25" s="4"/>
      <c r="T25" s="111"/>
      <c r="U25" s="111"/>
      <c r="V25" s="111"/>
    </row>
    <row r="26" spans="1:22" s="1" customFormat="1" ht="15.5">
      <c r="A26" s="8"/>
      <c r="B26" s="46"/>
      <c r="C26" s="47"/>
      <c r="D26" s="23"/>
      <c r="E26" s="24"/>
      <c r="F26" s="24"/>
      <c r="G26" s="45"/>
      <c r="H26" s="19"/>
      <c r="I26" s="8"/>
      <c r="J26" s="96"/>
      <c r="K26" s="96"/>
      <c r="L26" s="5"/>
      <c r="M26" s="5"/>
      <c r="N26" s="5"/>
      <c r="O26" s="5"/>
      <c r="P26" s="5"/>
      <c r="Q26" s="5"/>
      <c r="R26" s="4"/>
      <c r="S26" s="4"/>
      <c r="T26" s="111"/>
      <c r="U26" s="111"/>
      <c r="V26" s="111"/>
    </row>
    <row r="27" spans="1:22" s="1" customFormat="1" ht="15.5">
      <c r="A27" s="8"/>
      <c r="B27" s="46"/>
      <c r="C27" s="47"/>
      <c r="D27" s="23"/>
      <c r="E27" s="24"/>
      <c r="F27" s="24"/>
      <c r="G27" s="45"/>
      <c r="H27" s="19"/>
      <c r="I27" s="8"/>
      <c r="J27" s="96"/>
      <c r="K27" s="96"/>
      <c r="L27" s="5"/>
      <c r="M27" s="5"/>
      <c r="N27" s="5"/>
      <c r="O27" s="5"/>
      <c r="P27" s="5"/>
      <c r="Q27" s="5"/>
      <c r="R27" s="4"/>
      <c r="S27" s="4"/>
      <c r="T27" s="111"/>
      <c r="U27" s="111"/>
      <c r="V27" s="111"/>
    </row>
    <row r="28" spans="1:22" s="1" customFormat="1" ht="15.5">
      <c r="A28" s="8"/>
      <c r="B28" s="46"/>
      <c r="C28" s="47"/>
      <c r="D28" s="23"/>
      <c r="E28" s="24"/>
      <c r="F28" s="24"/>
      <c r="G28" s="45"/>
      <c r="H28" s="19"/>
      <c r="I28" s="8"/>
      <c r="J28" s="96"/>
      <c r="K28" s="96"/>
      <c r="L28" s="5"/>
      <c r="M28" s="5"/>
      <c r="N28" s="5"/>
      <c r="O28" s="5"/>
      <c r="P28" s="5"/>
      <c r="Q28" s="5"/>
      <c r="R28" s="4"/>
      <c r="S28" s="4"/>
      <c r="T28" s="111"/>
      <c r="U28" s="111"/>
      <c r="V28" s="111"/>
    </row>
  </sheetData>
  <customSheetViews>
    <customSheetView guid="{2E7CB4B9-7FDD-448F-BF62-2890FA5556F6}" scale="115" showPageBreaks="1" state="hidden">
      <selection activeCell="G17" sqref="G17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1998-1999г.р</oddHeader>
      </headerFooter>
    </customSheetView>
    <customSheetView guid="{018E43C4-2D20-4632-870B-95CED6789AB6}" scale="115" showPageBreaks="1" state="hidden">
      <selection activeCell="G17" sqref="G17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1998-1999г.р</oddHeader>
      </headerFooter>
    </customSheetView>
  </customSheetViews>
  <conditionalFormatting sqref="H3:H10">
    <cfRule type="containsErrors" dxfId="21" priority="1">
      <formula>ISERROR(H3)</formula>
    </cfRule>
  </conditionalFormatting>
  <pageMargins left="0" right="0" top="1.02362204724409" bottom="0.42708333333333298" header="0" footer="0.11811023622047198"/>
  <pageSetup paperSize="9" orientation="portrait" cellComments="atEnd" r:id="rId3"/>
  <headerFooter>
    <oddHeader>&amp;C&amp;18Спартакиада детско-юношеских спортивных школ по легкой атлетике среди юношей и девушек 1998-1999г.р</oddHeader>
  </headerFooter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00B050"/>
  </sheetPr>
  <dimension ref="A1:T34"/>
  <sheetViews>
    <sheetView view="pageLayout" zoomScaleNormal="120" workbookViewId="0">
      <selection activeCell="M23" sqref="M23:M24"/>
    </sheetView>
  </sheetViews>
  <sheetFormatPr defaultRowHeight="14.5" outlineLevelRow="1"/>
  <cols>
    <col min="1" max="1" width="3.90625" style="8" customWidth="1"/>
    <col min="2" max="2" width="5.36328125" style="8" customWidth="1"/>
    <col min="3" max="3" width="21.36328125" style="19" customWidth="1"/>
    <col min="4" max="4" width="8.6328125" style="10" customWidth="1"/>
    <col min="5" max="5" width="9.453125" style="26" customWidth="1"/>
    <col min="6" max="6" width="6.453125" style="26" customWidth="1"/>
    <col min="7" max="7" width="6.453125" style="8" customWidth="1"/>
    <col min="8" max="8" width="8" style="8" customWidth="1"/>
    <col min="9" max="9" width="7.08984375" style="8" customWidth="1"/>
    <col min="10" max="10" width="7.08984375" style="96" customWidth="1"/>
    <col min="11" max="11" width="9.08984375" style="5" customWidth="1"/>
    <col min="12" max="13" width="7.90625" style="5" customWidth="1"/>
    <col min="14" max="14" width="20.6328125" style="5" customWidth="1"/>
    <col min="15" max="17" width="9.08984375" style="5"/>
    <col min="18" max="20" width="9.08984375" style="4"/>
  </cols>
  <sheetData>
    <row r="1" spans="1:20">
      <c r="C1" s="9" t="s">
        <v>177</v>
      </c>
      <c r="E1" s="8"/>
      <c r="F1" s="8"/>
    </row>
    <row r="2" spans="1:20" ht="33.75" hidden="1" customHeight="1" outlineLevel="1">
      <c r="A2" s="11" t="s">
        <v>0</v>
      </c>
      <c r="B2" s="12" t="s">
        <v>2</v>
      </c>
      <c r="C2" s="14" t="s">
        <v>1</v>
      </c>
      <c r="D2" s="13" t="s">
        <v>3</v>
      </c>
      <c r="E2" s="12" t="s">
        <v>18</v>
      </c>
      <c r="F2" s="14" t="s">
        <v>4</v>
      </c>
      <c r="G2" s="15" t="s">
        <v>13</v>
      </c>
      <c r="H2" s="15" t="s">
        <v>14</v>
      </c>
      <c r="I2" s="12"/>
      <c r="J2" s="12" t="s">
        <v>10</v>
      </c>
      <c r="K2" s="110"/>
    </row>
    <row r="3" spans="1:20" s="3" customFormat="1" ht="15.75" hidden="1" customHeight="1" outlineLevel="1">
      <c r="A3" s="91"/>
      <c r="B3" s="82">
        <v>74</v>
      </c>
      <c r="C3" s="151" t="s">
        <v>288</v>
      </c>
      <c r="D3" s="150" t="s">
        <v>220</v>
      </c>
      <c r="E3" s="82" t="s">
        <v>163</v>
      </c>
      <c r="F3" s="168"/>
      <c r="G3" s="87" t="e">
        <f t="shared" ref="G3:G21" si="0">VLOOKUP(F3,тройноймуж,2)</f>
        <v>#N/A</v>
      </c>
      <c r="H3" s="92" t="s">
        <v>174</v>
      </c>
      <c r="I3" s="5" t="s">
        <v>291</v>
      </c>
      <c r="J3" s="132"/>
      <c r="K3" s="132"/>
      <c r="L3" s="5"/>
      <c r="M3" s="5"/>
      <c r="N3" s="5"/>
      <c r="O3" s="5"/>
      <c r="P3" s="5"/>
      <c r="Q3" s="5"/>
      <c r="R3" s="4"/>
      <c r="S3" s="4"/>
      <c r="T3" s="4"/>
    </row>
    <row r="4" spans="1:20" s="3" customFormat="1" ht="15.75" hidden="1" customHeight="1" outlineLevel="1">
      <c r="A4" s="91"/>
      <c r="B4" s="150" t="s">
        <v>285</v>
      </c>
      <c r="C4" s="152" t="s">
        <v>237</v>
      </c>
      <c r="D4" s="150" t="s">
        <v>286</v>
      </c>
      <c r="E4" s="182" t="s">
        <v>192</v>
      </c>
      <c r="F4" s="168"/>
      <c r="G4" s="87" t="e">
        <f t="shared" si="0"/>
        <v>#N/A</v>
      </c>
      <c r="H4" s="92" t="s">
        <v>172</v>
      </c>
      <c r="I4" s="5" t="s">
        <v>199</v>
      </c>
      <c r="J4" s="132"/>
      <c r="K4" s="132"/>
      <c r="L4" s="5"/>
      <c r="M4" s="5"/>
      <c r="N4" s="5"/>
      <c r="O4" s="5"/>
      <c r="P4" s="5"/>
      <c r="Q4" s="5"/>
      <c r="R4" s="4"/>
      <c r="S4" s="4"/>
      <c r="T4" s="4"/>
    </row>
    <row r="5" spans="1:20" s="3" customFormat="1" ht="15.75" hidden="1" customHeight="1" outlineLevel="1">
      <c r="A5" s="91"/>
      <c r="B5" s="82">
        <v>66</v>
      </c>
      <c r="C5" s="151" t="s">
        <v>231</v>
      </c>
      <c r="D5" s="82">
        <v>2000</v>
      </c>
      <c r="E5" s="82" t="s">
        <v>185</v>
      </c>
      <c r="F5" s="168"/>
      <c r="G5" s="87" t="e">
        <f t="shared" si="0"/>
        <v>#N/A</v>
      </c>
      <c r="H5" s="92" t="s">
        <v>172</v>
      </c>
      <c r="I5" s="5" t="s">
        <v>216</v>
      </c>
      <c r="J5" s="132"/>
      <c r="K5" s="132"/>
      <c r="L5" s="5"/>
      <c r="M5" s="5"/>
      <c r="N5" s="5"/>
      <c r="O5" s="5"/>
      <c r="P5" s="5"/>
      <c r="Q5" s="5"/>
      <c r="R5" s="4"/>
      <c r="S5" s="4"/>
      <c r="T5" s="4"/>
    </row>
    <row r="6" spans="1:20" s="3" customFormat="1" ht="15.75" hidden="1" customHeight="1" outlineLevel="1">
      <c r="A6" s="91"/>
      <c r="B6" s="184">
        <v>156</v>
      </c>
      <c r="C6" s="151" t="s">
        <v>238</v>
      </c>
      <c r="D6" s="82">
        <v>2000</v>
      </c>
      <c r="E6" s="184" t="s">
        <v>227</v>
      </c>
      <c r="F6" s="168"/>
      <c r="G6" s="87" t="e">
        <f t="shared" si="0"/>
        <v>#N/A</v>
      </c>
      <c r="H6" s="92" t="s">
        <v>173</v>
      </c>
      <c r="I6" s="5" t="s">
        <v>230</v>
      </c>
      <c r="J6" s="132"/>
      <c r="K6" s="132"/>
      <c r="L6" s="5"/>
      <c r="M6" s="5"/>
      <c r="N6" s="5"/>
      <c r="O6" s="5"/>
      <c r="P6" s="5"/>
      <c r="Q6" s="5"/>
      <c r="R6" s="4"/>
      <c r="S6" s="4"/>
      <c r="T6" s="4"/>
    </row>
    <row r="7" spans="1:20" s="3" customFormat="1" ht="15.75" hidden="1" customHeight="1" outlineLevel="1">
      <c r="A7" s="91"/>
      <c r="B7" s="82">
        <v>122</v>
      </c>
      <c r="C7" s="151" t="s">
        <v>232</v>
      </c>
      <c r="D7" s="166">
        <v>36561</v>
      </c>
      <c r="E7" s="82" t="s">
        <v>209</v>
      </c>
      <c r="F7" s="168"/>
      <c r="G7" s="87" t="e">
        <f t="shared" si="0"/>
        <v>#N/A</v>
      </c>
      <c r="H7" s="92" t="s">
        <v>173</v>
      </c>
      <c r="I7" s="5" t="s">
        <v>244</v>
      </c>
      <c r="J7" s="132"/>
      <c r="K7" s="132"/>
      <c r="L7" s="5"/>
      <c r="M7" s="5"/>
      <c r="N7" s="5"/>
      <c r="O7" s="5"/>
      <c r="P7" s="5"/>
      <c r="Q7" s="5"/>
      <c r="R7" s="4"/>
      <c r="S7" s="4"/>
      <c r="T7" s="4"/>
    </row>
    <row r="8" spans="1:20" s="3" customFormat="1" ht="15.75" hidden="1" customHeight="1" outlineLevel="1">
      <c r="A8" s="91"/>
      <c r="B8" s="184">
        <v>155</v>
      </c>
      <c r="C8" s="151" t="s">
        <v>226</v>
      </c>
      <c r="D8" s="82">
        <v>2000</v>
      </c>
      <c r="E8" s="184" t="s">
        <v>227</v>
      </c>
      <c r="F8" s="168"/>
      <c r="G8" s="87" t="e">
        <f t="shared" si="0"/>
        <v>#N/A</v>
      </c>
      <c r="H8" s="92" t="s">
        <v>173</v>
      </c>
      <c r="I8" s="5" t="s">
        <v>230</v>
      </c>
      <c r="J8" s="132"/>
      <c r="K8" s="132"/>
      <c r="L8" s="5"/>
      <c r="M8" s="5"/>
      <c r="N8" s="5"/>
      <c r="O8" s="5"/>
      <c r="P8" s="5"/>
      <c r="Q8" s="5"/>
      <c r="R8" s="4"/>
      <c r="S8" s="4"/>
      <c r="T8" s="4"/>
    </row>
    <row r="9" spans="1:20" s="3" customFormat="1" ht="15.75" hidden="1" customHeight="1" outlineLevel="1">
      <c r="A9" s="91"/>
      <c r="B9" s="82">
        <v>2</v>
      </c>
      <c r="C9" s="152" t="s">
        <v>187</v>
      </c>
      <c r="D9" s="166">
        <v>36678</v>
      </c>
      <c r="E9" s="82" t="s">
        <v>183</v>
      </c>
      <c r="F9" s="168"/>
      <c r="G9" s="87" t="e">
        <f t="shared" si="0"/>
        <v>#N/A</v>
      </c>
      <c r="H9" s="92" t="s">
        <v>172</v>
      </c>
      <c r="I9" s="5" t="s">
        <v>195</v>
      </c>
      <c r="J9" s="132"/>
      <c r="K9" s="132"/>
      <c r="L9" s="5"/>
      <c r="M9" s="5"/>
      <c r="N9" s="5"/>
      <c r="O9" s="5"/>
      <c r="P9" s="5"/>
      <c r="Q9" s="5"/>
      <c r="R9" s="4"/>
      <c r="S9" s="4"/>
      <c r="T9" s="4"/>
    </row>
    <row r="10" spans="1:20" s="3" customFormat="1" ht="15.75" hidden="1" customHeight="1" outlineLevel="1">
      <c r="A10" s="91"/>
      <c r="B10" s="153">
        <v>286</v>
      </c>
      <c r="C10" s="159" t="s">
        <v>239</v>
      </c>
      <c r="D10" s="153">
        <v>2000</v>
      </c>
      <c r="E10" s="153" t="s">
        <v>171</v>
      </c>
      <c r="F10" s="168"/>
      <c r="G10" s="87" t="e">
        <f t="shared" si="0"/>
        <v>#N/A</v>
      </c>
      <c r="H10" s="92" t="s">
        <v>172</v>
      </c>
      <c r="I10" s="5" t="s">
        <v>247</v>
      </c>
      <c r="J10" s="132"/>
      <c r="K10" s="132"/>
      <c r="L10" s="5"/>
      <c r="M10" s="5"/>
      <c r="N10" s="5"/>
      <c r="O10" s="5"/>
      <c r="P10" s="5"/>
      <c r="Q10" s="5"/>
      <c r="R10" s="4"/>
      <c r="S10" s="4"/>
      <c r="T10" s="4"/>
    </row>
    <row r="11" spans="1:20" s="3" customFormat="1" ht="15.75" hidden="1" customHeight="1" outlineLevel="1">
      <c r="A11" s="91"/>
      <c r="B11" s="82">
        <v>18</v>
      </c>
      <c r="C11" s="152" t="s">
        <v>210</v>
      </c>
      <c r="D11" s="166">
        <v>36561</v>
      </c>
      <c r="E11" s="82" t="s">
        <v>183</v>
      </c>
      <c r="F11" s="168"/>
      <c r="G11" s="87" t="e">
        <f t="shared" si="0"/>
        <v>#N/A</v>
      </c>
      <c r="H11" s="92" t="s">
        <v>172</v>
      </c>
      <c r="I11" s="5" t="s">
        <v>195</v>
      </c>
      <c r="J11" s="132"/>
      <c r="K11" s="132"/>
      <c r="L11" s="5"/>
      <c r="M11" s="5"/>
      <c r="N11" s="5"/>
      <c r="O11" s="5"/>
      <c r="P11" s="5"/>
      <c r="Q11" s="5"/>
      <c r="R11" s="4"/>
      <c r="S11" s="4"/>
      <c r="T11" s="4"/>
    </row>
    <row r="12" spans="1:20" s="3" customFormat="1" ht="15.75" hidden="1" customHeight="1" outlineLevel="1">
      <c r="A12" s="91"/>
      <c r="B12" s="153">
        <v>292</v>
      </c>
      <c r="C12" s="159" t="s">
        <v>240</v>
      </c>
      <c r="D12" s="153">
        <v>2000</v>
      </c>
      <c r="E12" s="153" t="s">
        <v>171</v>
      </c>
      <c r="F12" s="168"/>
      <c r="G12" s="87" t="e">
        <f t="shared" si="0"/>
        <v>#N/A</v>
      </c>
      <c r="H12" s="92" t="s">
        <v>172</v>
      </c>
      <c r="I12" s="5" t="s">
        <v>248</v>
      </c>
      <c r="J12" s="132"/>
      <c r="K12" s="132"/>
      <c r="L12" s="5"/>
      <c r="M12" s="5"/>
      <c r="N12" s="5"/>
      <c r="O12" s="5"/>
      <c r="P12" s="5"/>
      <c r="Q12" s="5"/>
      <c r="R12" s="4"/>
      <c r="S12" s="4"/>
      <c r="T12" s="4"/>
    </row>
    <row r="13" spans="1:20" s="3" customFormat="1" ht="15.75" hidden="1" customHeight="1" outlineLevel="1">
      <c r="A13" s="91"/>
      <c r="B13" s="82">
        <v>214</v>
      </c>
      <c r="C13" s="183" t="s">
        <v>233</v>
      </c>
      <c r="D13" s="150" t="s">
        <v>284</v>
      </c>
      <c r="E13" s="82" t="s">
        <v>211</v>
      </c>
      <c r="F13" s="168"/>
      <c r="G13" s="87" t="e">
        <f t="shared" si="0"/>
        <v>#N/A</v>
      </c>
      <c r="H13" s="92" t="s">
        <v>172</v>
      </c>
      <c r="I13" s="5" t="s">
        <v>245</v>
      </c>
      <c r="J13" s="132"/>
      <c r="K13" s="132"/>
      <c r="L13" s="5"/>
      <c r="M13" s="5"/>
      <c r="N13" s="5"/>
      <c r="O13" s="5"/>
      <c r="P13" s="5"/>
      <c r="Q13" s="5"/>
      <c r="R13" s="4"/>
      <c r="S13" s="4"/>
      <c r="T13" s="4"/>
    </row>
    <row r="14" spans="1:20" s="3" customFormat="1" ht="15.75" hidden="1" customHeight="1" outlineLevel="1">
      <c r="A14" s="91"/>
      <c r="B14" s="153">
        <v>289</v>
      </c>
      <c r="C14" s="159" t="s">
        <v>275</v>
      </c>
      <c r="D14" s="153">
        <v>2000</v>
      </c>
      <c r="E14" s="153" t="s">
        <v>171</v>
      </c>
      <c r="F14" s="168"/>
      <c r="G14" s="87" t="e">
        <f t="shared" si="0"/>
        <v>#N/A</v>
      </c>
      <c r="H14" s="92" t="s">
        <v>172</v>
      </c>
      <c r="I14" s="5" t="s">
        <v>277</v>
      </c>
      <c r="J14" s="132"/>
      <c r="K14" s="132"/>
      <c r="L14" s="5"/>
      <c r="M14" s="5"/>
      <c r="N14" s="5"/>
      <c r="O14" s="5"/>
      <c r="P14" s="5"/>
      <c r="Q14" s="5"/>
      <c r="R14" s="4"/>
      <c r="S14" s="4"/>
      <c r="T14" s="4"/>
    </row>
    <row r="15" spans="1:20" s="3" customFormat="1" ht="15.75" hidden="1" customHeight="1" outlineLevel="1">
      <c r="A15" s="91"/>
      <c r="B15" s="82">
        <v>230</v>
      </c>
      <c r="C15" s="183" t="s">
        <v>223</v>
      </c>
      <c r="D15" s="150" t="s">
        <v>224</v>
      </c>
      <c r="E15" s="82" t="s">
        <v>211</v>
      </c>
      <c r="F15" s="168"/>
      <c r="G15" s="87" t="e">
        <f t="shared" si="0"/>
        <v>#N/A</v>
      </c>
      <c r="H15" s="92" t="s">
        <v>172</v>
      </c>
      <c r="I15" s="5" t="s">
        <v>228</v>
      </c>
      <c r="J15" s="132"/>
      <c r="K15" s="132"/>
      <c r="L15" s="5"/>
      <c r="M15" s="5"/>
      <c r="N15" s="5"/>
      <c r="O15" s="5"/>
      <c r="P15" s="5"/>
      <c r="Q15" s="5"/>
      <c r="R15" s="4"/>
      <c r="S15" s="4"/>
      <c r="T15" s="4"/>
    </row>
    <row r="16" spans="1:20" s="3" customFormat="1" ht="15.75" hidden="1" customHeight="1" outlineLevel="1">
      <c r="A16" s="91"/>
      <c r="B16" s="82">
        <v>60</v>
      </c>
      <c r="C16" s="151" t="s">
        <v>287</v>
      </c>
      <c r="D16" s="150" t="s">
        <v>214</v>
      </c>
      <c r="E16" s="82" t="s">
        <v>163</v>
      </c>
      <c r="F16" s="168"/>
      <c r="G16" s="87" t="e">
        <f t="shared" si="0"/>
        <v>#N/A</v>
      </c>
      <c r="H16" s="92" t="s">
        <v>173</v>
      </c>
      <c r="I16" s="5" t="s">
        <v>194</v>
      </c>
      <c r="J16" s="132"/>
      <c r="K16" s="132"/>
      <c r="L16" s="5"/>
      <c r="M16" s="5"/>
      <c r="N16" s="5"/>
      <c r="O16" s="5"/>
      <c r="P16" s="5"/>
      <c r="Q16" s="5"/>
      <c r="R16" s="4"/>
      <c r="S16" s="4"/>
      <c r="T16" s="4"/>
    </row>
    <row r="17" spans="1:20" s="3" customFormat="1" ht="15.75" hidden="1" customHeight="1" outlineLevel="1">
      <c r="A17" s="91"/>
      <c r="B17" s="82">
        <v>82</v>
      </c>
      <c r="C17" s="151" t="s">
        <v>225</v>
      </c>
      <c r="D17" s="166">
        <v>36569</v>
      </c>
      <c r="E17" s="82" t="s">
        <v>191</v>
      </c>
      <c r="F17" s="168"/>
      <c r="G17" s="87" t="e">
        <f t="shared" si="0"/>
        <v>#N/A</v>
      </c>
      <c r="H17" s="92" t="s">
        <v>172</v>
      </c>
      <c r="I17" s="5" t="s">
        <v>229</v>
      </c>
      <c r="J17" s="132"/>
      <c r="K17" s="132"/>
      <c r="L17" s="5"/>
      <c r="M17" s="5"/>
      <c r="N17" s="5"/>
      <c r="O17" s="5"/>
      <c r="P17" s="5"/>
      <c r="Q17" s="5"/>
      <c r="R17" s="4"/>
      <c r="S17" s="4"/>
      <c r="T17" s="4"/>
    </row>
    <row r="18" spans="1:20" s="3" customFormat="1" ht="15.75" hidden="1" customHeight="1" outlineLevel="1">
      <c r="A18" s="91"/>
      <c r="B18" s="82">
        <v>120</v>
      </c>
      <c r="C18" s="151" t="s">
        <v>241</v>
      </c>
      <c r="D18" s="150" t="s">
        <v>289</v>
      </c>
      <c r="E18" s="82" t="s">
        <v>169</v>
      </c>
      <c r="F18" s="168"/>
      <c r="G18" s="87" t="e">
        <f t="shared" si="0"/>
        <v>#N/A</v>
      </c>
      <c r="H18" s="92" t="s">
        <v>172</v>
      </c>
      <c r="I18" s="5" t="s">
        <v>249</v>
      </c>
      <c r="J18" s="132"/>
      <c r="K18" s="132"/>
      <c r="L18" s="5"/>
      <c r="M18" s="5"/>
      <c r="N18" s="5"/>
      <c r="O18" s="5"/>
      <c r="P18" s="5"/>
      <c r="Q18" s="5"/>
      <c r="R18" s="4"/>
      <c r="S18" s="4"/>
      <c r="T18" s="4"/>
    </row>
    <row r="19" spans="1:20" s="3" customFormat="1" ht="15.75" hidden="1" customHeight="1" outlineLevel="1">
      <c r="A19" s="91"/>
      <c r="B19" s="82">
        <v>84</v>
      </c>
      <c r="C19" s="151" t="s">
        <v>236</v>
      </c>
      <c r="D19" s="166">
        <v>36681</v>
      </c>
      <c r="E19" s="82" t="s">
        <v>191</v>
      </c>
      <c r="F19" s="168"/>
      <c r="G19" s="87" t="e">
        <f t="shared" si="0"/>
        <v>#N/A</v>
      </c>
      <c r="H19" s="92" t="s">
        <v>172</v>
      </c>
      <c r="I19" s="5" t="s">
        <v>198</v>
      </c>
      <c r="J19" s="132"/>
      <c r="K19" s="132"/>
      <c r="L19" s="5"/>
      <c r="M19" s="5"/>
      <c r="N19" s="5"/>
      <c r="O19" s="5"/>
      <c r="P19" s="5"/>
      <c r="Q19" s="5"/>
      <c r="R19" s="4"/>
      <c r="S19" s="4"/>
      <c r="T19" s="4"/>
    </row>
    <row r="20" spans="1:20" s="3" customFormat="1" ht="15.75" hidden="1" customHeight="1" outlineLevel="1">
      <c r="A20" s="91"/>
      <c r="B20" s="82">
        <v>107</v>
      </c>
      <c r="C20" s="151" t="s">
        <v>242</v>
      </c>
      <c r="D20" s="150" t="s">
        <v>290</v>
      </c>
      <c r="E20" s="82" t="s">
        <v>169</v>
      </c>
      <c r="F20" s="168"/>
      <c r="G20" s="87" t="e">
        <f t="shared" si="0"/>
        <v>#N/A</v>
      </c>
      <c r="H20" s="92" t="s">
        <v>173</v>
      </c>
      <c r="I20" s="5" t="s">
        <v>249</v>
      </c>
      <c r="J20" s="132"/>
      <c r="K20" s="132"/>
      <c r="L20" s="5"/>
      <c r="M20" s="5"/>
      <c r="N20" s="5"/>
      <c r="O20" s="5"/>
      <c r="P20" s="5"/>
      <c r="Q20" s="5"/>
      <c r="R20" s="4"/>
      <c r="S20" s="4"/>
      <c r="T20" s="4"/>
    </row>
    <row r="21" spans="1:20" s="3" customFormat="1" ht="15.75" hidden="1" customHeight="1" outlineLevel="1">
      <c r="A21" s="91"/>
      <c r="B21" s="82">
        <v>32</v>
      </c>
      <c r="C21" s="151" t="s">
        <v>243</v>
      </c>
      <c r="D21" s="150" t="s">
        <v>214</v>
      </c>
      <c r="E21" s="82" t="s">
        <v>183</v>
      </c>
      <c r="F21" s="168"/>
      <c r="G21" s="87" t="e">
        <f t="shared" si="0"/>
        <v>#N/A</v>
      </c>
      <c r="H21" s="92" t="s">
        <v>172</v>
      </c>
      <c r="I21" s="5" t="s">
        <v>201</v>
      </c>
      <c r="J21" s="132"/>
      <c r="K21" s="132"/>
      <c r="L21" s="5"/>
      <c r="M21" s="5"/>
      <c r="N21" s="5"/>
      <c r="O21" s="5"/>
      <c r="P21" s="5"/>
      <c r="Q21" s="5"/>
      <c r="R21" s="4"/>
      <c r="S21" s="4"/>
      <c r="T21" s="4"/>
    </row>
    <row r="22" spans="1:20" s="1" customFormat="1" ht="18" collapsed="1">
      <c r="A22" s="227"/>
      <c r="B22" s="227"/>
      <c r="C22" s="361"/>
      <c r="D22" s="229"/>
      <c r="E22" s="473" t="s">
        <v>31</v>
      </c>
      <c r="F22" s="474"/>
      <c r="G22" s="227"/>
      <c r="H22" s="227"/>
      <c r="I22" s="227"/>
      <c r="J22" s="230"/>
      <c r="K22" s="230"/>
      <c r="L22" s="230"/>
      <c r="M22" s="230"/>
      <c r="N22" s="230"/>
      <c r="O22" s="5"/>
      <c r="P22" s="5"/>
      <c r="Q22" s="5"/>
      <c r="R22" s="4"/>
      <c r="S22" s="4"/>
      <c r="T22" s="4"/>
    </row>
    <row r="23" spans="1:20" s="1" customFormat="1" ht="22.5" customHeight="1">
      <c r="A23" s="749" t="s">
        <v>16</v>
      </c>
      <c r="B23" s="750" t="s">
        <v>2</v>
      </c>
      <c r="C23" s="752" t="s">
        <v>1</v>
      </c>
      <c r="D23" s="751" t="s">
        <v>3</v>
      </c>
      <c r="E23" s="750" t="s">
        <v>363</v>
      </c>
      <c r="F23" s="750" t="s">
        <v>7</v>
      </c>
      <c r="G23" s="750"/>
      <c r="H23" s="750"/>
      <c r="I23" s="750"/>
      <c r="J23" s="750"/>
      <c r="K23" s="750"/>
      <c r="L23" s="753" t="s">
        <v>153</v>
      </c>
      <c r="M23" s="755" t="s">
        <v>13</v>
      </c>
      <c r="N23" s="750" t="s">
        <v>396</v>
      </c>
      <c r="O23" s="5"/>
      <c r="P23" s="5"/>
      <c r="Q23" s="5"/>
      <c r="R23" s="4"/>
      <c r="S23" s="4"/>
      <c r="T23" s="4"/>
    </row>
    <row r="24" spans="1:20" s="1" customFormat="1" ht="63" customHeight="1">
      <c r="A24" s="749"/>
      <c r="B24" s="750"/>
      <c r="C24" s="752"/>
      <c r="D24" s="751"/>
      <c r="E24" s="750"/>
      <c r="F24" s="236">
        <v>1</v>
      </c>
      <c r="G24" s="236">
        <v>2</v>
      </c>
      <c r="H24" s="236">
        <v>3</v>
      </c>
      <c r="I24" s="236">
        <v>4</v>
      </c>
      <c r="J24" s="236">
        <v>5</v>
      </c>
      <c r="K24" s="236">
        <v>6</v>
      </c>
      <c r="L24" s="754"/>
      <c r="M24" s="756"/>
      <c r="N24" s="750"/>
      <c r="O24" s="5"/>
      <c r="P24" s="5"/>
      <c r="Q24" s="5"/>
      <c r="R24" s="4"/>
      <c r="S24" s="4"/>
      <c r="T24" s="4"/>
    </row>
    <row r="25" spans="1:20" s="1" customFormat="1" ht="21" customHeight="1">
      <c r="A25" s="341">
        <v>1</v>
      </c>
      <c r="B25" s="249">
        <v>156</v>
      </c>
      <c r="C25" s="244" t="s">
        <v>766</v>
      </c>
      <c r="D25" s="475" t="s">
        <v>371</v>
      </c>
      <c r="E25" s="249" t="s">
        <v>227</v>
      </c>
      <c r="F25" s="284">
        <v>9.93</v>
      </c>
      <c r="G25" s="263">
        <v>9.86</v>
      </c>
      <c r="H25" s="263">
        <v>10.32</v>
      </c>
      <c r="I25" s="263">
        <v>10.68</v>
      </c>
      <c r="J25" s="263">
        <v>10.65</v>
      </c>
      <c r="K25" s="263">
        <v>10.8</v>
      </c>
      <c r="L25" s="339">
        <v>10.8</v>
      </c>
      <c r="M25" s="354" t="s">
        <v>795</v>
      </c>
      <c r="N25" s="339" t="s">
        <v>230</v>
      </c>
      <c r="O25" s="5"/>
      <c r="P25" s="5"/>
      <c r="Q25" s="5"/>
      <c r="R25" s="4"/>
      <c r="S25" s="4"/>
      <c r="T25" s="4"/>
    </row>
    <row r="26" spans="1:20" s="1" customFormat="1" ht="15" customHeight="1">
      <c r="A26" s="265"/>
      <c r="B26" s="477"/>
      <c r="C26" s="480"/>
      <c r="D26" s="481"/>
      <c r="E26" s="477"/>
      <c r="F26" s="431"/>
      <c r="G26" s="407"/>
      <c r="H26" s="407"/>
      <c r="I26" s="407"/>
      <c r="J26" s="407"/>
      <c r="K26" s="407"/>
      <c r="L26" s="343"/>
      <c r="M26" s="358"/>
      <c r="N26" s="343"/>
      <c r="O26" s="5"/>
      <c r="P26" s="5"/>
      <c r="Q26" s="5"/>
      <c r="R26" s="4"/>
      <c r="S26" s="4"/>
      <c r="T26" s="4"/>
    </row>
    <row r="27" spans="1:20" s="1" customFormat="1" ht="15" customHeight="1">
      <c r="A27" s="265"/>
      <c r="B27" s="479"/>
      <c r="C27" s="347" t="s">
        <v>408</v>
      </c>
      <c r="D27" s="387"/>
      <c r="E27" s="337"/>
      <c r="F27" s="409"/>
      <c r="G27" s="737" t="s">
        <v>372</v>
      </c>
      <c r="H27" s="737"/>
      <c r="I27" s="737"/>
      <c r="J27" s="407"/>
      <c r="K27" s="407"/>
      <c r="L27" s="343"/>
      <c r="M27" s="358"/>
      <c r="N27" s="343"/>
      <c r="O27" s="5"/>
      <c r="P27" s="5"/>
      <c r="Q27" s="5"/>
      <c r="R27" s="4"/>
      <c r="S27" s="4"/>
      <c r="T27" s="4"/>
    </row>
    <row r="28" spans="1:20" s="1" customFormat="1" ht="15" customHeight="1">
      <c r="A28" s="265"/>
      <c r="B28" s="477"/>
      <c r="C28" s="347"/>
      <c r="D28" s="377"/>
      <c r="E28" s="337"/>
      <c r="F28" s="409"/>
      <c r="G28" s="337"/>
      <c r="H28" s="384"/>
      <c r="I28" s="482"/>
      <c r="J28" s="407"/>
      <c r="K28" s="407"/>
      <c r="L28" s="343"/>
      <c r="M28" s="358"/>
      <c r="N28" s="343"/>
      <c r="O28" s="5"/>
      <c r="P28" s="5"/>
      <c r="Q28" s="5"/>
      <c r="R28" s="4"/>
      <c r="S28" s="4"/>
      <c r="T28" s="4"/>
    </row>
    <row r="29" spans="1:20" s="1" customFormat="1" ht="15" customHeight="1">
      <c r="A29" s="265"/>
      <c r="B29" s="477"/>
      <c r="C29" s="348" t="s">
        <v>409</v>
      </c>
      <c r="D29" s="266"/>
      <c r="E29" s="267"/>
      <c r="F29" s="409"/>
      <c r="G29" s="737" t="s">
        <v>419</v>
      </c>
      <c r="H29" s="737"/>
      <c r="I29" s="737"/>
      <c r="J29" s="407"/>
      <c r="K29" s="407"/>
      <c r="L29" s="343"/>
      <c r="M29" s="358"/>
      <c r="N29" s="343"/>
      <c r="O29" s="5"/>
      <c r="P29" s="5"/>
      <c r="Q29" s="5"/>
      <c r="R29" s="4"/>
      <c r="S29" s="4"/>
      <c r="T29" s="4"/>
    </row>
    <row r="30" spans="1:20" ht="15" customHeight="1">
      <c r="A30" s="265"/>
      <c r="B30" s="477"/>
      <c r="C30" s="421"/>
      <c r="D30" s="478"/>
      <c r="E30" s="477"/>
      <c r="F30" s="407"/>
      <c r="G30" s="407"/>
      <c r="H30" s="407"/>
      <c r="I30" s="407"/>
      <c r="J30" s="407"/>
      <c r="K30" s="407"/>
      <c r="L30" s="343"/>
      <c r="M30" s="358"/>
      <c r="N30" s="343"/>
    </row>
    <row r="31" spans="1:20" s="1" customFormat="1" ht="15" customHeight="1">
      <c r="A31" s="291"/>
      <c r="B31" s="288"/>
      <c r="C31" s="201"/>
      <c r="D31" s="224"/>
      <c r="E31" s="66"/>
      <c r="F31" s="54"/>
      <c r="G31" s="89"/>
      <c r="H31" s="89"/>
      <c r="I31" s="89"/>
      <c r="J31" s="89"/>
      <c r="K31" s="207"/>
      <c r="L31" s="208"/>
      <c r="M31" s="208"/>
      <c r="N31" s="208"/>
      <c r="O31" s="5"/>
      <c r="P31" s="5"/>
      <c r="Q31" s="5"/>
      <c r="R31" s="4"/>
      <c r="S31" s="4"/>
      <c r="T31" s="4"/>
    </row>
    <row r="32" spans="1:20" ht="15" customHeight="1">
      <c r="A32" s="291"/>
      <c r="B32" s="288"/>
      <c r="C32" s="201"/>
      <c r="D32" s="205"/>
      <c r="E32" s="66"/>
      <c r="F32" s="89"/>
      <c r="G32" s="89"/>
      <c r="H32" s="89"/>
      <c r="I32" s="89"/>
      <c r="J32" s="89"/>
      <c r="K32" s="207"/>
      <c r="L32" s="208"/>
      <c r="M32" s="208"/>
      <c r="N32" s="208"/>
    </row>
    <row r="33" spans="1:14" ht="15" customHeight="1">
      <c r="A33" s="291"/>
      <c r="B33" s="288"/>
      <c r="C33" s="201"/>
      <c r="D33" s="224"/>
      <c r="E33" s="66"/>
      <c r="F33" s="89"/>
      <c r="G33" s="89"/>
      <c r="H33" s="89"/>
      <c r="I33" s="89"/>
      <c r="J33" s="89"/>
      <c r="K33" s="207"/>
      <c r="L33" s="208"/>
      <c r="M33" s="208"/>
      <c r="N33" s="208"/>
    </row>
    <row r="34" spans="1:14">
      <c r="A34" s="291"/>
      <c r="B34" s="288"/>
      <c r="C34" s="151"/>
      <c r="D34" s="150"/>
      <c r="E34" s="82"/>
    </row>
  </sheetData>
  <sortState ref="A4:K22">
    <sortCondition ref="A4"/>
  </sortState>
  <customSheetViews>
    <customSheetView guid="{2E7CB4B9-7FDD-448F-BF62-2890FA5556F6}" scale="130" showPageBreaks="1">
      <selection sqref="A1:AR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30" showPageBreaks="1">
      <selection activeCell="J16" sqref="J16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1">
    <mergeCell ref="L23:L24"/>
    <mergeCell ref="N23:N24"/>
    <mergeCell ref="B23:B24"/>
    <mergeCell ref="G27:I27"/>
    <mergeCell ref="G29:I29"/>
    <mergeCell ref="M23:M24"/>
    <mergeCell ref="A23:A24"/>
    <mergeCell ref="F23:K23"/>
    <mergeCell ref="E23:E24"/>
    <mergeCell ref="D23:D24"/>
    <mergeCell ref="C23:C24"/>
  </mergeCells>
  <conditionalFormatting sqref="G3:G13 G27">
    <cfRule type="containsErrors" dxfId="20" priority="5">
      <formula>ISERROR(G3)</formula>
    </cfRule>
  </conditionalFormatting>
  <conditionalFormatting sqref="G14:G21">
    <cfRule type="containsErrors" dxfId="19" priority="3">
      <formula>ISERROR(G14)</formula>
    </cfRule>
  </conditionalFormatting>
  <conditionalFormatting sqref="G28">
    <cfRule type="containsErrors" dxfId="18" priority="1">
      <formula>ISERROR(G28)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00B050"/>
  </sheetPr>
  <dimension ref="A1:S57"/>
  <sheetViews>
    <sheetView view="pageLayout" zoomScaleNormal="118" workbookViewId="0">
      <selection activeCell="M38" sqref="M38"/>
    </sheetView>
  </sheetViews>
  <sheetFormatPr defaultRowHeight="14.5" outlineLevelRow="1"/>
  <cols>
    <col min="1" max="2" width="3.90625" style="8" customWidth="1"/>
    <col min="3" max="3" width="18.08984375" style="19" customWidth="1"/>
    <col min="4" max="4" width="6.08984375" style="10" customWidth="1"/>
    <col min="5" max="5" width="11.90625" style="26" customWidth="1"/>
    <col min="6" max="6" width="7.453125" style="26" customWidth="1"/>
    <col min="7" max="7" width="8.36328125" style="8" customWidth="1"/>
    <col min="8" max="8" width="7" style="8" customWidth="1"/>
    <col min="9" max="9" width="7.08984375" style="8" customWidth="1"/>
    <col min="10" max="10" width="6.453125" style="96" customWidth="1"/>
    <col min="11" max="11" width="6.453125" style="5" customWidth="1"/>
    <col min="12" max="12" width="9.453125" style="5" customWidth="1"/>
    <col min="13" max="13" width="7.08984375" style="5" customWidth="1"/>
    <col min="14" max="14" width="32" style="5" customWidth="1"/>
    <col min="15" max="16" width="9.08984375" style="5"/>
    <col min="17" max="19" width="9.08984375" style="4"/>
  </cols>
  <sheetData>
    <row r="1" spans="1:14" ht="15" customHeight="1">
      <c r="A1" s="227"/>
      <c r="B1" s="227"/>
      <c r="C1" s="228" t="s">
        <v>181</v>
      </c>
      <c r="D1" s="229"/>
      <c r="E1" s="227"/>
      <c r="F1" s="227"/>
      <c r="G1" s="227"/>
      <c r="H1" s="227"/>
      <c r="I1" s="227"/>
      <c r="J1" s="230"/>
      <c r="K1" s="230"/>
      <c r="L1" s="230"/>
      <c r="M1" s="230"/>
      <c r="N1" s="230"/>
    </row>
    <row r="2" spans="1:14" ht="33.75" hidden="1" customHeight="1" outlineLevel="1">
      <c r="A2" s="425" t="s">
        <v>0</v>
      </c>
      <c r="B2" s="483" t="s">
        <v>2</v>
      </c>
      <c r="C2" s="484" t="s">
        <v>1</v>
      </c>
      <c r="D2" s="485" t="s">
        <v>3</v>
      </c>
      <c r="E2" s="483" t="s">
        <v>18</v>
      </c>
      <c r="F2" s="484" t="s">
        <v>4</v>
      </c>
      <c r="G2" s="486" t="s">
        <v>13</v>
      </c>
      <c r="H2" s="486" t="s">
        <v>14</v>
      </c>
      <c r="I2" s="483"/>
      <c r="J2" s="483" t="s">
        <v>10</v>
      </c>
      <c r="K2" s="487"/>
      <c r="L2" s="276"/>
      <c r="M2" s="276"/>
      <c r="N2" s="230"/>
    </row>
    <row r="3" spans="1:14" ht="14.25" hidden="1" customHeight="1" outlineLevel="1">
      <c r="A3" s="337">
        <v>1</v>
      </c>
      <c r="B3" s="472">
        <v>216</v>
      </c>
      <c r="C3" s="488" t="s">
        <v>250</v>
      </c>
      <c r="D3" s="472">
        <v>2000</v>
      </c>
      <c r="E3" s="489" t="s">
        <v>161</v>
      </c>
      <c r="F3" s="431"/>
      <c r="G3" s="432" t="e">
        <f t="shared" ref="G3:G18" si="0">VLOOKUP(F3,тройнойжен,2)</f>
        <v>#N/A</v>
      </c>
      <c r="H3" s="424" t="s">
        <v>173</v>
      </c>
      <c r="I3" s="405" t="s">
        <v>202</v>
      </c>
      <c r="J3" s="347"/>
      <c r="K3" s="230"/>
      <c r="L3" s="230"/>
      <c r="M3" s="230"/>
      <c r="N3" s="230"/>
    </row>
    <row r="4" spans="1:14" ht="14.25" hidden="1" customHeight="1" outlineLevel="1">
      <c r="A4" s="337">
        <v>2</v>
      </c>
      <c r="B4" s="453">
        <v>239</v>
      </c>
      <c r="C4" s="490" t="s">
        <v>205</v>
      </c>
      <c r="D4" s="451">
        <v>2001</v>
      </c>
      <c r="E4" s="451" t="s">
        <v>193</v>
      </c>
      <c r="F4" s="431"/>
      <c r="G4" s="432" t="e">
        <f t="shared" si="0"/>
        <v>#N/A</v>
      </c>
      <c r="H4" s="424" t="s">
        <v>173</v>
      </c>
      <c r="I4" s="405" t="s">
        <v>200</v>
      </c>
      <c r="J4" s="347"/>
      <c r="K4" s="230"/>
      <c r="L4" s="230"/>
      <c r="M4" s="230"/>
      <c r="N4" s="230"/>
    </row>
    <row r="5" spans="1:14" ht="14.25" hidden="1" customHeight="1" outlineLevel="1">
      <c r="A5" s="337">
        <v>3</v>
      </c>
      <c r="B5" s="453">
        <v>63</v>
      </c>
      <c r="C5" s="491" t="s">
        <v>218</v>
      </c>
      <c r="D5" s="453">
        <v>2001</v>
      </c>
      <c r="E5" s="453" t="s">
        <v>163</v>
      </c>
      <c r="F5" s="431"/>
      <c r="G5" s="432" t="e">
        <f t="shared" si="0"/>
        <v>#N/A</v>
      </c>
      <c r="H5" s="402" t="s">
        <v>173</v>
      </c>
      <c r="I5" s="492" t="s">
        <v>219</v>
      </c>
      <c r="J5" s="347"/>
      <c r="K5" s="230"/>
      <c r="L5" s="230"/>
      <c r="M5" s="230"/>
      <c r="N5" s="230"/>
    </row>
    <row r="6" spans="1:14" ht="14.25" hidden="1" customHeight="1" outlineLevel="1">
      <c r="A6" s="337">
        <v>4</v>
      </c>
      <c r="B6" s="453">
        <v>285</v>
      </c>
      <c r="C6" s="493" t="s">
        <v>255</v>
      </c>
      <c r="D6" s="453">
        <v>2001</v>
      </c>
      <c r="E6" s="453" t="s">
        <v>171</v>
      </c>
      <c r="F6" s="431"/>
      <c r="G6" s="432" t="e">
        <f t="shared" si="0"/>
        <v>#N/A</v>
      </c>
      <c r="H6" s="424" t="s">
        <v>172</v>
      </c>
      <c r="I6" s="405" t="s">
        <v>261</v>
      </c>
      <c r="J6" s="347"/>
      <c r="K6" s="230"/>
      <c r="L6" s="230"/>
      <c r="M6" s="230"/>
      <c r="N6" s="230"/>
    </row>
    <row r="7" spans="1:14" ht="14.25" hidden="1" customHeight="1" outlineLevel="1">
      <c r="A7" s="337">
        <v>5</v>
      </c>
      <c r="B7" s="438">
        <v>7</v>
      </c>
      <c r="C7" s="494" t="s">
        <v>251</v>
      </c>
      <c r="D7" s="470">
        <v>36727</v>
      </c>
      <c r="E7" s="438" t="s">
        <v>183</v>
      </c>
      <c r="F7" s="431"/>
      <c r="G7" s="432" t="e">
        <f t="shared" si="0"/>
        <v>#N/A</v>
      </c>
      <c r="H7" s="402" t="s">
        <v>172</v>
      </c>
      <c r="I7" s="492" t="s">
        <v>195</v>
      </c>
      <c r="J7" s="347"/>
      <c r="K7" s="230"/>
      <c r="L7" s="230"/>
      <c r="M7" s="230"/>
      <c r="N7" s="230"/>
    </row>
    <row r="8" spans="1:14" ht="14.25" hidden="1" customHeight="1" outlineLevel="1">
      <c r="A8" s="337">
        <v>6</v>
      </c>
      <c r="B8" s="438">
        <v>606</v>
      </c>
      <c r="C8" s="439" t="s">
        <v>256</v>
      </c>
      <c r="D8" s="440" t="s">
        <v>293</v>
      </c>
      <c r="E8" s="438" t="s">
        <v>167</v>
      </c>
      <c r="F8" s="431"/>
      <c r="G8" s="432" t="e">
        <f t="shared" si="0"/>
        <v>#N/A</v>
      </c>
      <c r="H8" s="424" t="s">
        <v>173</v>
      </c>
      <c r="I8" s="405" t="s">
        <v>262</v>
      </c>
      <c r="J8" s="347"/>
      <c r="K8" s="230"/>
      <c r="L8" s="230"/>
      <c r="M8" s="230"/>
      <c r="N8" s="230"/>
    </row>
    <row r="9" spans="1:14" ht="14.25" hidden="1" customHeight="1" outlineLevel="1">
      <c r="A9" s="337">
        <v>7</v>
      </c>
      <c r="B9" s="438">
        <v>229</v>
      </c>
      <c r="C9" s="495" t="s">
        <v>252</v>
      </c>
      <c r="D9" s="440" t="s">
        <v>292</v>
      </c>
      <c r="E9" s="438" t="s">
        <v>211</v>
      </c>
      <c r="F9" s="431"/>
      <c r="G9" s="432" t="e">
        <f t="shared" si="0"/>
        <v>#N/A</v>
      </c>
      <c r="H9" s="424" t="s">
        <v>172</v>
      </c>
      <c r="I9" s="405" t="s">
        <v>246</v>
      </c>
      <c r="J9" s="347"/>
      <c r="K9" s="230"/>
      <c r="L9" s="230"/>
      <c r="M9" s="230"/>
      <c r="N9" s="230"/>
    </row>
    <row r="10" spans="1:14" ht="14.25" hidden="1" customHeight="1" outlineLevel="1">
      <c r="A10" s="337">
        <v>8</v>
      </c>
      <c r="B10" s="438">
        <v>253</v>
      </c>
      <c r="C10" s="439" t="s">
        <v>294</v>
      </c>
      <c r="D10" s="440" t="s">
        <v>295</v>
      </c>
      <c r="E10" s="438" t="s">
        <v>207</v>
      </c>
      <c r="F10" s="431"/>
      <c r="G10" s="432" t="e">
        <f t="shared" si="0"/>
        <v>#N/A</v>
      </c>
      <c r="H10" s="424" t="s">
        <v>173</v>
      </c>
      <c r="I10" s="405" t="s">
        <v>298</v>
      </c>
      <c r="J10" s="347"/>
      <c r="K10" s="230"/>
      <c r="L10" s="230"/>
      <c r="M10" s="230"/>
      <c r="N10" s="230"/>
    </row>
    <row r="11" spans="1:14" ht="14.25" hidden="1" customHeight="1" outlineLevel="1">
      <c r="A11" s="337">
        <v>9</v>
      </c>
      <c r="B11" s="438">
        <v>633</v>
      </c>
      <c r="C11" s="444" t="s">
        <v>270</v>
      </c>
      <c r="D11" s="445">
        <v>36651</v>
      </c>
      <c r="E11" s="438" t="s">
        <v>190</v>
      </c>
      <c r="F11" s="431"/>
      <c r="G11" s="432" t="e">
        <f t="shared" si="0"/>
        <v>#N/A</v>
      </c>
      <c r="H11" s="424" t="s">
        <v>172</v>
      </c>
      <c r="I11" s="405" t="s">
        <v>273</v>
      </c>
      <c r="J11" s="347"/>
      <c r="K11" s="230"/>
      <c r="L11" s="230"/>
      <c r="M11" s="230"/>
      <c r="N11" s="230"/>
    </row>
    <row r="12" spans="1:14" ht="14.25" hidden="1" customHeight="1" outlineLevel="1">
      <c r="A12" s="337">
        <v>10</v>
      </c>
      <c r="B12" s="438">
        <v>319</v>
      </c>
      <c r="C12" s="439" t="s">
        <v>257</v>
      </c>
      <c r="D12" s="440" t="s">
        <v>296</v>
      </c>
      <c r="E12" s="438" t="s">
        <v>208</v>
      </c>
      <c r="F12" s="431"/>
      <c r="G12" s="432" t="e">
        <f t="shared" si="0"/>
        <v>#N/A</v>
      </c>
      <c r="H12" s="424" t="s">
        <v>172</v>
      </c>
      <c r="I12" s="405" t="s">
        <v>263</v>
      </c>
      <c r="J12" s="347"/>
      <c r="K12" s="230"/>
      <c r="L12" s="230"/>
      <c r="M12" s="230"/>
      <c r="N12" s="230"/>
    </row>
    <row r="13" spans="1:14" ht="14.25" hidden="1" customHeight="1" outlineLevel="1">
      <c r="A13" s="337">
        <v>11</v>
      </c>
      <c r="B13" s="438">
        <v>87</v>
      </c>
      <c r="C13" s="444" t="s">
        <v>253</v>
      </c>
      <c r="D13" s="470">
        <v>36651</v>
      </c>
      <c r="E13" s="438" t="s">
        <v>191</v>
      </c>
      <c r="F13" s="431"/>
      <c r="G13" s="432" t="e">
        <f t="shared" si="0"/>
        <v>#N/A</v>
      </c>
      <c r="H13" s="424" t="s">
        <v>172</v>
      </c>
      <c r="I13" s="405" t="s">
        <v>260</v>
      </c>
      <c r="J13" s="347"/>
      <c r="K13" s="230"/>
      <c r="L13" s="230"/>
      <c r="M13" s="230"/>
      <c r="N13" s="230"/>
    </row>
    <row r="14" spans="1:14" ht="14.25" hidden="1" customHeight="1" outlineLevel="1">
      <c r="A14" s="337">
        <v>12</v>
      </c>
      <c r="B14" s="438">
        <v>111</v>
      </c>
      <c r="C14" s="439" t="s">
        <v>258</v>
      </c>
      <c r="D14" s="440" t="s">
        <v>297</v>
      </c>
      <c r="E14" s="438" t="s">
        <v>169</v>
      </c>
      <c r="F14" s="431"/>
      <c r="G14" s="432" t="e">
        <f t="shared" si="0"/>
        <v>#N/A</v>
      </c>
      <c r="H14" s="424" t="s">
        <v>172</v>
      </c>
      <c r="I14" s="405" t="s">
        <v>264</v>
      </c>
      <c r="J14" s="347"/>
      <c r="K14" s="230"/>
      <c r="L14" s="230"/>
      <c r="M14" s="230"/>
      <c r="N14" s="230"/>
    </row>
    <row r="15" spans="1:14" ht="14.25" hidden="1" customHeight="1" outlineLevel="1">
      <c r="A15" s="337">
        <v>13</v>
      </c>
      <c r="B15" s="438">
        <v>88</v>
      </c>
      <c r="C15" s="444" t="s">
        <v>266</v>
      </c>
      <c r="D15" s="470">
        <v>36551</v>
      </c>
      <c r="E15" s="438" t="s">
        <v>191</v>
      </c>
      <c r="F15" s="431"/>
      <c r="G15" s="432" t="e">
        <f t="shared" si="0"/>
        <v>#N/A</v>
      </c>
      <c r="H15" s="424" t="s">
        <v>172</v>
      </c>
      <c r="I15" s="405" t="s">
        <v>260</v>
      </c>
      <c r="J15" s="347"/>
      <c r="K15" s="230"/>
      <c r="L15" s="230"/>
      <c r="M15" s="230"/>
      <c r="N15" s="230"/>
    </row>
    <row r="16" spans="1:14" ht="14.25" hidden="1" customHeight="1" outlineLevel="1">
      <c r="A16" s="337">
        <v>14</v>
      </c>
      <c r="B16" s="438">
        <v>33</v>
      </c>
      <c r="C16" s="439" t="s">
        <v>259</v>
      </c>
      <c r="D16" s="440" t="s">
        <v>213</v>
      </c>
      <c r="E16" s="438" t="s">
        <v>183</v>
      </c>
      <c r="F16" s="431"/>
      <c r="G16" s="432" t="e">
        <f t="shared" si="0"/>
        <v>#N/A</v>
      </c>
      <c r="H16" s="424" t="s">
        <v>172</v>
      </c>
      <c r="I16" s="405" t="s">
        <v>265</v>
      </c>
      <c r="J16" s="347"/>
      <c r="K16" s="230"/>
      <c r="L16" s="230"/>
      <c r="M16" s="230"/>
      <c r="N16" s="230"/>
    </row>
    <row r="17" spans="1:14" ht="14.25" hidden="1" customHeight="1" outlineLevel="1">
      <c r="A17" s="337">
        <v>15</v>
      </c>
      <c r="B17" s="438">
        <v>89</v>
      </c>
      <c r="C17" s="444" t="s">
        <v>254</v>
      </c>
      <c r="D17" s="470">
        <v>37185</v>
      </c>
      <c r="E17" s="438" t="s">
        <v>191</v>
      </c>
      <c r="F17" s="431"/>
      <c r="G17" s="432" t="e">
        <f t="shared" si="0"/>
        <v>#N/A</v>
      </c>
      <c r="H17" s="424" t="s">
        <v>173</v>
      </c>
      <c r="I17" s="405" t="s">
        <v>260</v>
      </c>
      <c r="J17" s="347"/>
      <c r="K17" s="230"/>
      <c r="L17" s="230"/>
      <c r="M17" s="230"/>
      <c r="N17" s="230"/>
    </row>
    <row r="18" spans="1:14" ht="14.25" hidden="1" customHeight="1" outlineLevel="1">
      <c r="A18" s="337">
        <v>16</v>
      </c>
      <c r="B18" s="438">
        <v>162</v>
      </c>
      <c r="C18" s="439" t="s">
        <v>280</v>
      </c>
      <c r="D18" s="440" t="s">
        <v>281</v>
      </c>
      <c r="E18" s="438" t="s">
        <v>204</v>
      </c>
      <c r="F18" s="431"/>
      <c r="G18" s="432" t="e">
        <f t="shared" si="0"/>
        <v>#N/A</v>
      </c>
      <c r="H18" s="424" t="s">
        <v>173</v>
      </c>
      <c r="I18" s="405" t="s">
        <v>283</v>
      </c>
      <c r="J18" s="347"/>
      <c r="K18" s="230"/>
      <c r="L18" s="230"/>
      <c r="M18" s="230"/>
      <c r="N18" s="230"/>
    </row>
    <row r="19" spans="1:14" ht="14.25" hidden="1" customHeight="1" outlineLevel="1">
      <c r="A19" s="337"/>
      <c r="B19" s="496"/>
      <c r="C19" s="405"/>
      <c r="D19" s="406"/>
      <c r="E19" s="406"/>
      <c r="F19" s="431"/>
      <c r="G19" s="432" t="e">
        <f t="shared" ref="G19:G32" si="1">VLOOKUP(F19,тройнойжен,2)</f>
        <v>#N/A</v>
      </c>
      <c r="H19" s="424"/>
      <c r="I19" s="405"/>
      <c r="J19" s="347"/>
      <c r="K19" s="230"/>
      <c r="L19" s="230"/>
      <c r="M19" s="230"/>
      <c r="N19" s="230"/>
    </row>
    <row r="20" spans="1:14" ht="14.25" hidden="1" customHeight="1" outlineLevel="1">
      <c r="A20" s="337"/>
      <c r="B20" s="496"/>
      <c r="C20" s="405"/>
      <c r="D20" s="406"/>
      <c r="E20" s="406"/>
      <c r="F20" s="431"/>
      <c r="G20" s="432" t="e">
        <f t="shared" si="1"/>
        <v>#N/A</v>
      </c>
      <c r="H20" s="424"/>
      <c r="I20" s="405"/>
      <c r="J20" s="347"/>
      <c r="K20" s="230"/>
      <c r="L20" s="230"/>
      <c r="M20" s="230"/>
      <c r="N20" s="230"/>
    </row>
    <row r="21" spans="1:14" ht="14.25" hidden="1" customHeight="1" outlineLevel="1">
      <c r="A21" s="337"/>
      <c r="B21" s="496"/>
      <c r="C21" s="405"/>
      <c r="D21" s="406"/>
      <c r="E21" s="406"/>
      <c r="F21" s="431"/>
      <c r="G21" s="432" t="e">
        <f t="shared" si="1"/>
        <v>#N/A</v>
      </c>
      <c r="H21" s="424"/>
      <c r="I21" s="405"/>
      <c r="J21" s="347"/>
      <c r="K21" s="230"/>
      <c r="L21" s="230"/>
      <c r="M21" s="230"/>
      <c r="N21" s="230"/>
    </row>
    <row r="22" spans="1:14" ht="14.25" hidden="1" customHeight="1" outlineLevel="1">
      <c r="A22" s="337"/>
      <c r="B22" s="496"/>
      <c r="C22" s="405"/>
      <c r="D22" s="406"/>
      <c r="E22" s="406"/>
      <c r="F22" s="431"/>
      <c r="G22" s="432" t="e">
        <f t="shared" si="1"/>
        <v>#N/A</v>
      </c>
      <c r="H22" s="424"/>
      <c r="I22" s="405"/>
      <c r="J22" s="347"/>
      <c r="K22" s="230"/>
      <c r="L22" s="230"/>
      <c r="M22" s="230"/>
      <c r="N22" s="230"/>
    </row>
    <row r="23" spans="1:14" ht="14.25" hidden="1" customHeight="1" outlineLevel="1">
      <c r="A23" s="337"/>
      <c r="B23" s="496"/>
      <c r="C23" s="405"/>
      <c r="D23" s="406"/>
      <c r="E23" s="406"/>
      <c r="F23" s="431"/>
      <c r="G23" s="432" t="e">
        <f t="shared" si="1"/>
        <v>#N/A</v>
      </c>
      <c r="H23" s="424"/>
      <c r="I23" s="405"/>
      <c r="J23" s="347"/>
      <c r="K23" s="230"/>
      <c r="L23" s="230"/>
      <c r="M23" s="230"/>
      <c r="N23" s="230"/>
    </row>
    <row r="24" spans="1:14" ht="14.25" hidden="1" customHeight="1" outlineLevel="1">
      <c r="A24" s="337"/>
      <c r="B24" s="496"/>
      <c r="C24" s="405"/>
      <c r="D24" s="406"/>
      <c r="E24" s="406"/>
      <c r="F24" s="431"/>
      <c r="G24" s="432" t="e">
        <f t="shared" si="1"/>
        <v>#N/A</v>
      </c>
      <c r="H24" s="424"/>
      <c r="I24" s="405"/>
      <c r="J24" s="347"/>
      <c r="K24" s="230"/>
      <c r="L24" s="230"/>
      <c r="M24" s="230"/>
      <c r="N24" s="230"/>
    </row>
    <row r="25" spans="1:14" ht="14.25" hidden="1" customHeight="1" outlineLevel="1">
      <c r="A25" s="337"/>
      <c r="B25" s="496"/>
      <c r="C25" s="405"/>
      <c r="D25" s="406"/>
      <c r="E25" s="406"/>
      <c r="F25" s="431"/>
      <c r="G25" s="432" t="e">
        <f t="shared" si="1"/>
        <v>#N/A</v>
      </c>
      <c r="H25" s="424"/>
      <c r="I25" s="405"/>
      <c r="J25" s="347"/>
      <c r="K25" s="230"/>
      <c r="L25" s="230"/>
      <c r="M25" s="230"/>
      <c r="N25" s="230"/>
    </row>
    <row r="26" spans="1:14" ht="14.25" hidden="1" customHeight="1" outlineLevel="1">
      <c r="A26" s="337"/>
      <c r="B26" s="496"/>
      <c r="C26" s="405"/>
      <c r="D26" s="406"/>
      <c r="E26" s="406"/>
      <c r="F26" s="431"/>
      <c r="G26" s="432" t="e">
        <f t="shared" si="1"/>
        <v>#N/A</v>
      </c>
      <c r="H26" s="424"/>
      <c r="I26" s="405"/>
      <c r="J26" s="347"/>
      <c r="K26" s="230"/>
      <c r="L26" s="230"/>
      <c r="M26" s="230"/>
      <c r="N26" s="230"/>
    </row>
    <row r="27" spans="1:14" ht="14.25" hidden="1" customHeight="1" outlineLevel="1">
      <c r="A27" s="337"/>
      <c r="B27" s="496"/>
      <c r="C27" s="405"/>
      <c r="D27" s="406"/>
      <c r="E27" s="406"/>
      <c r="F27" s="431"/>
      <c r="G27" s="432" t="e">
        <f t="shared" si="1"/>
        <v>#N/A</v>
      </c>
      <c r="H27" s="424"/>
      <c r="I27" s="405"/>
      <c r="J27" s="347"/>
      <c r="K27" s="230"/>
      <c r="L27" s="230"/>
      <c r="M27" s="230"/>
      <c r="N27" s="230"/>
    </row>
    <row r="28" spans="1:14" ht="14.25" hidden="1" customHeight="1" outlineLevel="1">
      <c r="A28" s="337"/>
      <c r="B28" s="497"/>
      <c r="C28" s="498"/>
      <c r="D28" s="387"/>
      <c r="E28" s="423"/>
      <c r="F28" s="431"/>
      <c r="G28" s="432" t="e">
        <f t="shared" si="1"/>
        <v>#N/A</v>
      </c>
      <c r="H28" s="497"/>
      <c r="I28" s="499"/>
      <c r="J28" s="347"/>
      <c r="K28" s="230"/>
      <c r="L28" s="230"/>
      <c r="M28" s="230"/>
      <c r="N28" s="230"/>
    </row>
    <row r="29" spans="1:14" ht="14.25" hidden="1" customHeight="1" outlineLevel="1">
      <c r="A29" s="337"/>
      <c r="B29" s="496"/>
      <c r="C29" s="405"/>
      <c r="D29" s="406"/>
      <c r="E29" s="406"/>
      <c r="F29" s="431"/>
      <c r="G29" s="432" t="e">
        <f t="shared" si="1"/>
        <v>#N/A</v>
      </c>
      <c r="H29" s="424"/>
      <c r="I29" s="405"/>
      <c r="J29" s="347"/>
      <c r="K29" s="230"/>
      <c r="L29" s="230"/>
      <c r="M29" s="230"/>
      <c r="N29" s="230"/>
    </row>
    <row r="30" spans="1:14" ht="14.25" hidden="1" customHeight="1" outlineLevel="1">
      <c r="A30" s="337"/>
      <c r="B30" s="412"/>
      <c r="C30" s="413"/>
      <c r="D30" s="387"/>
      <c r="E30" s="387"/>
      <c r="F30" s="431"/>
      <c r="G30" s="432" t="e">
        <f t="shared" si="1"/>
        <v>#N/A</v>
      </c>
      <c r="H30" s="424"/>
      <c r="I30" s="500"/>
      <c r="J30" s="347"/>
      <c r="K30" s="230"/>
      <c r="L30" s="230"/>
      <c r="M30" s="230"/>
      <c r="N30" s="230"/>
    </row>
    <row r="31" spans="1:14" ht="14.25" hidden="1" customHeight="1" outlineLevel="1">
      <c r="A31" s="337"/>
      <c r="B31" s="412"/>
      <c r="C31" s="413"/>
      <c r="D31" s="411"/>
      <c r="E31" s="387"/>
      <c r="F31" s="431"/>
      <c r="G31" s="432" t="e">
        <f t="shared" si="1"/>
        <v>#N/A</v>
      </c>
      <c r="H31" s="412"/>
      <c r="I31" s="501"/>
      <c r="J31" s="347"/>
      <c r="K31" s="230"/>
      <c r="L31" s="230"/>
      <c r="M31" s="230"/>
      <c r="N31" s="230"/>
    </row>
    <row r="32" spans="1:14" ht="14.25" hidden="1" customHeight="1" outlineLevel="1">
      <c r="A32" s="337"/>
      <c r="B32" s="412"/>
      <c r="C32" s="413"/>
      <c r="D32" s="387"/>
      <c r="E32" s="387"/>
      <c r="F32" s="431"/>
      <c r="G32" s="432" t="e">
        <f t="shared" si="1"/>
        <v>#N/A</v>
      </c>
      <c r="H32" s="424"/>
      <c r="I32" s="500"/>
      <c r="J32" s="347"/>
      <c r="K32" s="230"/>
      <c r="L32" s="230"/>
      <c r="M32" s="230"/>
      <c r="N32" s="230"/>
    </row>
    <row r="33" spans="1:19" s="1" customFormat="1" ht="18" collapsed="1">
      <c r="A33" s="227"/>
      <c r="B33" s="227"/>
      <c r="C33" s="361"/>
      <c r="D33" s="229"/>
      <c r="E33" s="473"/>
      <c r="F33" s="227"/>
      <c r="G33" s="227"/>
      <c r="H33" s="227"/>
      <c r="I33" s="227"/>
      <c r="J33" s="230"/>
      <c r="K33" s="230"/>
      <c r="L33" s="230"/>
      <c r="M33" s="230"/>
      <c r="N33" s="230"/>
      <c r="O33" s="5"/>
      <c r="P33" s="5"/>
      <c r="Q33" s="4"/>
      <c r="R33" s="4"/>
      <c r="S33" s="4"/>
    </row>
    <row r="34" spans="1:19" s="1" customFormat="1" ht="70.5" customHeight="1">
      <c r="A34" s="749" t="s">
        <v>17</v>
      </c>
      <c r="B34" s="750" t="s">
        <v>2</v>
      </c>
      <c r="C34" s="752" t="s">
        <v>1</v>
      </c>
      <c r="D34" s="751" t="s">
        <v>3</v>
      </c>
      <c r="E34" s="750" t="s">
        <v>363</v>
      </c>
      <c r="F34" s="750" t="s">
        <v>7</v>
      </c>
      <c r="G34" s="750"/>
      <c r="H34" s="750"/>
      <c r="I34" s="750"/>
      <c r="J34" s="750"/>
      <c r="K34" s="750"/>
      <c r="L34" s="350" t="s">
        <v>767</v>
      </c>
      <c r="M34" s="355" t="s">
        <v>8</v>
      </c>
      <c r="N34" s="750" t="s">
        <v>396</v>
      </c>
      <c r="O34" s="5"/>
      <c r="P34" s="5"/>
      <c r="Q34" s="4"/>
      <c r="R34" s="4"/>
      <c r="S34" s="4"/>
    </row>
    <row r="35" spans="1:19" s="1" customFormat="1" ht="29.25" customHeight="1">
      <c r="A35" s="749"/>
      <c r="B35" s="750"/>
      <c r="C35" s="752"/>
      <c r="D35" s="751"/>
      <c r="E35" s="750"/>
      <c r="F35" s="236">
        <v>1</v>
      </c>
      <c r="G35" s="236">
        <v>2</v>
      </c>
      <c r="H35" s="236">
        <v>3</v>
      </c>
      <c r="I35" s="236">
        <v>4</v>
      </c>
      <c r="J35" s="236">
        <v>5</v>
      </c>
      <c r="K35" s="236">
        <v>6</v>
      </c>
      <c r="L35" s="236"/>
      <c r="M35" s="236"/>
      <c r="N35" s="750"/>
      <c r="O35" s="5"/>
      <c r="P35" s="5"/>
      <c r="Q35" s="4"/>
      <c r="R35" s="4"/>
      <c r="S35" s="4"/>
    </row>
    <row r="36" spans="1:19" s="1" customFormat="1" ht="18">
      <c r="A36" s="502">
        <v>1</v>
      </c>
      <c r="B36" s="247">
        <v>324</v>
      </c>
      <c r="C36" s="248" t="s">
        <v>395</v>
      </c>
      <c r="D36" s="247">
        <v>2007</v>
      </c>
      <c r="E36" s="249" t="s">
        <v>185</v>
      </c>
      <c r="F36" s="264">
        <v>10</v>
      </c>
      <c r="G36" s="263">
        <v>10.199999999999999</v>
      </c>
      <c r="H36" s="263">
        <v>10</v>
      </c>
      <c r="I36" s="263">
        <v>10.15</v>
      </c>
      <c r="J36" s="263">
        <v>0</v>
      </c>
      <c r="K36" s="263">
        <v>0</v>
      </c>
      <c r="L36" s="263">
        <v>10.199999999999999</v>
      </c>
      <c r="M36" s="263" t="s">
        <v>794</v>
      </c>
      <c r="N36" s="375" t="s">
        <v>405</v>
      </c>
      <c r="O36" s="5"/>
      <c r="P36" s="5"/>
      <c r="Q36" s="4"/>
      <c r="R36" s="4"/>
      <c r="S36" s="4"/>
    </row>
    <row r="37" spans="1:19" s="1" customFormat="1" ht="18">
      <c r="A37" s="502">
        <v>2</v>
      </c>
      <c r="B37" s="299">
        <v>17</v>
      </c>
      <c r="C37" s="390" t="s">
        <v>768</v>
      </c>
      <c r="D37" s="429">
        <v>2007</v>
      </c>
      <c r="E37" s="429" t="s">
        <v>185</v>
      </c>
      <c r="F37" s="264">
        <v>8.8000000000000007</v>
      </c>
      <c r="G37" s="263">
        <v>9</v>
      </c>
      <c r="H37" s="263">
        <v>9.0299999999999994</v>
      </c>
      <c r="I37" s="263">
        <v>9</v>
      </c>
      <c r="J37" s="263">
        <v>8.85</v>
      </c>
      <c r="K37" s="263">
        <v>9.15</v>
      </c>
      <c r="L37" s="263">
        <v>9.15</v>
      </c>
      <c r="M37" s="263" t="s">
        <v>795</v>
      </c>
      <c r="N37" s="375" t="s">
        <v>405</v>
      </c>
      <c r="O37" s="5"/>
      <c r="P37" s="5"/>
      <c r="Q37" s="4"/>
      <c r="R37" s="4"/>
      <c r="S37" s="4"/>
    </row>
    <row r="38" spans="1:19" s="1" customFormat="1" ht="18">
      <c r="A38" s="503">
        <v>3</v>
      </c>
      <c r="B38" s="299">
        <v>81</v>
      </c>
      <c r="C38" s="246" t="s">
        <v>717</v>
      </c>
      <c r="D38" s="299">
        <v>2007</v>
      </c>
      <c r="E38" s="299" t="s">
        <v>227</v>
      </c>
      <c r="F38" s="264">
        <v>8.1300000000000008</v>
      </c>
      <c r="G38" s="263">
        <v>8.1</v>
      </c>
      <c r="H38" s="263">
        <v>0</v>
      </c>
      <c r="I38" s="263">
        <v>8.42</v>
      </c>
      <c r="J38" s="263">
        <v>8.43</v>
      </c>
      <c r="K38" s="263">
        <v>7.95</v>
      </c>
      <c r="L38" s="263">
        <v>8.43</v>
      </c>
      <c r="M38" s="263"/>
      <c r="N38" s="328" t="s">
        <v>230</v>
      </c>
      <c r="O38" s="5"/>
      <c r="P38" s="5"/>
      <c r="Q38" s="4"/>
      <c r="R38" s="4"/>
      <c r="S38" s="4"/>
    </row>
    <row r="39" spans="1:19" s="1" customFormat="1" ht="18">
      <c r="A39" s="502">
        <v>4</v>
      </c>
      <c r="B39" s="299">
        <v>682</v>
      </c>
      <c r="C39" s="437" t="s">
        <v>769</v>
      </c>
      <c r="D39" s="299">
        <v>2007</v>
      </c>
      <c r="E39" s="299" t="s">
        <v>362</v>
      </c>
      <c r="F39" s="264">
        <v>8.3699999999999992</v>
      </c>
      <c r="G39" s="263">
        <v>0</v>
      </c>
      <c r="H39" s="263">
        <v>8.4</v>
      </c>
      <c r="I39" s="263">
        <v>8.3800000000000008</v>
      </c>
      <c r="J39" s="263">
        <v>0</v>
      </c>
      <c r="K39" s="263">
        <v>8.15</v>
      </c>
      <c r="L39" s="263">
        <v>8.4</v>
      </c>
      <c r="M39" s="263"/>
      <c r="N39" s="504" t="s">
        <v>770</v>
      </c>
      <c r="O39" s="5"/>
      <c r="P39" s="5"/>
      <c r="Q39" s="4"/>
      <c r="R39" s="4"/>
      <c r="S39" s="4"/>
    </row>
    <row r="40" spans="1:19" s="1" customFormat="1" ht="18">
      <c r="A40" s="424"/>
      <c r="B40" s="337"/>
      <c r="C40" s="422"/>
      <c r="D40" s="423"/>
      <c r="E40" s="337"/>
      <c r="F40" s="431"/>
      <c r="G40" s="407"/>
      <c r="H40" s="407"/>
      <c r="I40" s="407"/>
      <c r="J40" s="407"/>
      <c r="K40" s="407"/>
      <c r="L40" s="407"/>
      <c r="M40" s="407"/>
      <c r="N40" s="276"/>
      <c r="O40" s="5"/>
      <c r="P40" s="5"/>
      <c r="Q40" s="4"/>
      <c r="R40" s="4"/>
      <c r="S40" s="4"/>
    </row>
    <row r="41" spans="1:19" s="1" customFormat="1" ht="18">
      <c r="A41" s="424"/>
      <c r="B41" s="337"/>
      <c r="C41" s="421"/>
      <c r="D41" s="387"/>
      <c r="E41" s="337"/>
      <c r="F41" s="431"/>
      <c r="G41" s="407"/>
      <c r="H41" s="407"/>
      <c r="I41" s="407"/>
      <c r="J41" s="407"/>
      <c r="K41" s="407"/>
      <c r="L41" s="407"/>
      <c r="M41" s="407"/>
      <c r="N41" s="276"/>
      <c r="O41" s="5"/>
      <c r="P41" s="5"/>
      <c r="Q41" s="4"/>
      <c r="R41" s="4"/>
      <c r="S41" s="4"/>
    </row>
    <row r="42" spans="1:19" s="1" customFormat="1" ht="18">
      <c r="A42" s="424"/>
      <c r="B42" s="337"/>
      <c r="C42" s="422" t="s">
        <v>420</v>
      </c>
      <c r="D42" s="387"/>
      <c r="E42" s="337"/>
      <c r="F42" s="757" t="s">
        <v>372</v>
      </c>
      <c r="G42" s="757"/>
      <c r="H42" s="757"/>
      <c r="I42" s="407"/>
      <c r="J42" s="407"/>
      <c r="K42" s="407"/>
      <c r="L42" s="407"/>
      <c r="M42" s="407"/>
      <c r="N42" s="276"/>
      <c r="O42" s="5"/>
      <c r="P42" s="5"/>
      <c r="Q42" s="4"/>
      <c r="R42" s="4"/>
      <c r="S42" s="4"/>
    </row>
    <row r="43" spans="1:19" s="1" customFormat="1" ht="18">
      <c r="A43" s="424"/>
      <c r="B43" s="337"/>
      <c r="C43" s="347"/>
      <c r="D43" s="387"/>
      <c r="E43" s="431"/>
      <c r="F43" s="377"/>
      <c r="G43" s="409"/>
      <c r="H43" s="432"/>
      <c r="I43" s="407"/>
      <c r="J43" s="407"/>
      <c r="K43" s="407"/>
      <c r="L43" s="407"/>
      <c r="M43" s="407"/>
      <c r="N43" s="276"/>
      <c r="O43" s="5"/>
      <c r="P43" s="5"/>
      <c r="Q43" s="4"/>
      <c r="R43" s="4"/>
      <c r="S43" s="4"/>
    </row>
    <row r="44" spans="1:19" s="1" customFormat="1" ht="18">
      <c r="A44" s="424"/>
      <c r="B44" s="337"/>
      <c r="C44" s="422" t="s">
        <v>421</v>
      </c>
      <c r="D44" s="387"/>
      <c r="E44" s="423"/>
      <c r="F44" s="757" t="s">
        <v>373</v>
      </c>
      <c r="G44" s="757"/>
      <c r="H44" s="757"/>
      <c r="I44" s="343"/>
      <c r="J44" s="343"/>
      <c r="K44" s="343"/>
      <c r="L44" s="343"/>
      <c r="M44" s="358"/>
      <c r="N44" s="276"/>
      <c r="O44" s="5"/>
      <c r="P44" s="5"/>
      <c r="Q44" s="4"/>
      <c r="R44" s="4"/>
      <c r="S44" s="4"/>
    </row>
    <row r="45" spans="1:19" ht="18">
      <c r="A45" s="424"/>
      <c r="B45" s="337"/>
      <c r="C45" s="421"/>
      <c r="D45" s="387"/>
      <c r="E45" s="337"/>
      <c r="F45" s="267"/>
      <c r="G45" s="343"/>
      <c r="H45" s="343"/>
      <c r="I45" s="343"/>
      <c r="J45" s="276"/>
      <c r="K45" s="276"/>
      <c r="L45" s="276"/>
      <c r="M45" s="276"/>
      <c r="N45" s="276"/>
    </row>
    <row r="46" spans="1:19">
      <c r="A46" s="32"/>
      <c r="B46" s="25"/>
      <c r="C46" s="101"/>
      <c r="D46" s="18"/>
      <c r="E46" s="25"/>
      <c r="F46" s="209"/>
      <c r="G46" s="90"/>
      <c r="H46" s="90"/>
      <c r="I46" s="90"/>
      <c r="J46" s="181"/>
      <c r="K46" s="199"/>
      <c r="L46" s="199"/>
      <c r="M46" s="199"/>
      <c r="N46" s="199"/>
    </row>
    <row r="47" spans="1:19">
      <c r="A47" s="90"/>
      <c r="B47" s="90"/>
      <c r="C47" s="109"/>
      <c r="D47" s="180"/>
      <c r="E47" s="209"/>
      <c r="F47" s="209"/>
      <c r="G47" s="90"/>
      <c r="H47" s="90"/>
      <c r="I47" s="90"/>
      <c r="J47" s="181"/>
      <c r="K47" s="199"/>
      <c r="L47" s="199"/>
      <c r="M47" s="199"/>
      <c r="N47" s="199"/>
    </row>
    <row r="48" spans="1:19">
      <c r="A48" s="90"/>
      <c r="B48" s="90"/>
      <c r="C48" s="109"/>
      <c r="D48" s="180"/>
      <c r="E48" s="209"/>
      <c r="F48" s="209"/>
      <c r="G48" s="90"/>
      <c r="H48" s="90"/>
      <c r="I48" s="90"/>
      <c r="J48" s="181"/>
      <c r="K48" s="199"/>
      <c r="L48" s="199"/>
      <c r="M48" s="199"/>
      <c r="N48" s="199"/>
    </row>
    <row r="49" spans="1:14">
      <c r="A49" s="90"/>
      <c r="B49" s="90"/>
      <c r="C49" s="109"/>
      <c r="D49" s="180"/>
      <c r="E49" s="209"/>
      <c r="F49" s="209"/>
      <c r="G49" s="90"/>
      <c r="H49" s="90"/>
      <c r="I49" s="90"/>
      <c r="J49" s="181"/>
      <c r="K49" s="199"/>
      <c r="L49" s="199"/>
      <c r="M49" s="199"/>
      <c r="N49" s="199"/>
    </row>
    <row r="50" spans="1:14">
      <c r="A50" s="90"/>
      <c r="B50" s="90"/>
      <c r="C50" s="109"/>
      <c r="D50" s="180"/>
      <c r="E50" s="209"/>
      <c r="F50" s="209"/>
      <c r="G50" s="90"/>
      <c r="H50" s="90"/>
      <c r="I50" s="90"/>
      <c r="J50" s="181"/>
      <c r="K50" s="199"/>
      <c r="L50" s="199"/>
      <c r="M50" s="199"/>
      <c r="N50" s="199"/>
    </row>
    <row r="51" spans="1:14">
      <c r="A51" s="90"/>
      <c r="B51" s="90"/>
      <c r="C51" s="109"/>
      <c r="D51" s="180"/>
      <c r="E51" s="209"/>
      <c r="F51" s="209"/>
      <c r="G51" s="90"/>
      <c r="H51" s="90"/>
      <c r="I51" s="90"/>
      <c r="J51" s="181"/>
      <c r="K51" s="199"/>
      <c r="L51" s="199"/>
      <c r="M51" s="199"/>
      <c r="N51" s="199"/>
    </row>
    <row r="52" spans="1:14">
      <c r="A52" s="90"/>
      <c r="B52" s="90"/>
      <c r="C52" s="109"/>
      <c r="D52" s="180"/>
      <c r="E52" s="209"/>
      <c r="F52" s="209"/>
      <c r="G52" s="90"/>
      <c r="H52" s="90"/>
      <c r="I52" s="90"/>
      <c r="J52" s="181"/>
      <c r="K52" s="199"/>
      <c r="L52" s="199"/>
      <c r="M52" s="199"/>
      <c r="N52" s="199"/>
    </row>
    <row r="53" spans="1:14">
      <c r="A53" s="90"/>
      <c r="B53" s="90"/>
      <c r="C53" s="109"/>
      <c r="D53" s="180"/>
      <c r="E53" s="209"/>
      <c r="F53" s="209"/>
      <c r="G53" s="90"/>
      <c r="H53" s="90"/>
      <c r="I53" s="90"/>
      <c r="J53" s="181"/>
      <c r="K53" s="199"/>
      <c r="L53" s="199"/>
      <c r="M53" s="199"/>
      <c r="N53" s="199"/>
    </row>
    <row r="54" spans="1:14">
      <c r="A54" s="90"/>
      <c r="B54" s="90"/>
      <c r="C54" s="109"/>
      <c r="D54" s="180"/>
      <c r="E54" s="209"/>
      <c r="F54" s="209"/>
      <c r="G54" s="90"/>
      <c r="H54" s="90"/>
      <c r="I54" s="90"/>
      <c r="J54" s="181"/>
      <c r="K54" s="199"/>
      <c r="L54" s="199"/>
      <c r="M54" s="199"/>
      <c r="N54" s="199"/>
    </row>
    <row r="55" spans="1:14">
      <c r="A55" s="90"/>
      <c r="B55" s="90"/>
      <c r="C55" s="109"/>
      <c r="D55" s="180"/>
      <c r="E55" s="209"/>
      <c r="F55" s="209"/>
      <c r="G55" s="90"/>
      <c r="H55" s="90"/>
      <c r="I55" s="90"/>
      <c r="J55" s="181"/>
      <c r="K55" s="199"/>
      <c r="L55" s="199"/>
      <c r="M55" s="199"/>
      <c r="N55" s="199"/>
    </row>
    <row r="56" spans="1:14">
      <c r="A56" s="90"/>
      <c r="B56" s="90"/>
      <c r="C56" s="109"/>
      <c r="D56" s="180"/>
      <c r="E56" s="209"/>
      <c r="F56" s="209"/>
      <c r="G56" s="90"/>
      <c r="H56" s="90"/>
      <c r="I56" s="90"/>
      <c r="J56" s="181"/>
      <c r="K56" s="199"/>
      <c r="L56" s="199"/>
      <c r="M56" s="199"/>
      <c r="N56" s="199"/>
    </row>
    <row r="57" spans="1:14">
      <c r="A57" s="90"/>
      <c r="B57" s="90"/>
      <c r="C57" s="109"/>
      <c r="D57" s="180"/>
      <c r="E57" s="209"/>
      <c r="F57" s="209"/>
      <c r="G57" s="90"/>
      <c r="H57" s="90"/>
      <c r="I57" s="90"/>
      <c r="J57" s="181"/>
      <c r="K57" s="199"/>
      <c r="L57" s="199"/>
      <c r="M57" s="199"/>
      <c r="N57" s="199"/>
    </row>
  </sheetData>
  <sortState ref="A3:L18">
    <sortCondition ref="A3"/>
  </sortState>
  <customSheetViews>
    <customSheetView guid="{2E7CB4B9-7FDD-448F-BF62-2890FA5556F6}" scale="115" showPageBreaks="1">
      <selection activeCell="E20" sqref="E20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15" showPageBreaks="1">
      <selection activeCell="E20" sqref="E20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9">
    <mergeCell ref="F42:H42"/>
    <mergeCell ref="F44:H44"/>
    <mergeCell ref="N34:N35"/>
    <mergeCell ref="F34:K34"/>
    <mergeCell ref="A34:A35"/>
    <mergeCell ref="B34:B35"/>
    <mergeCell ref="C34:C35"/>
    <mergeCell ref="D34:D35"/>
    <mergeCell ref="E34:E35"/>
  </mergeCells>
  <conditionalFormatting sqref="G3:G32">
    <cfRule type="containsErrors" dxfId="17" priority="3">
      <formula>ISERROR(G3)</formula>
    </cfRule>
  </conditionalFormatting>
  <conditionalFormatting sqref="H43">
    <cfRule type="containsErrors" dxfId="16" priority="1">
      <formula>ISERROR(H43)</formula>
    </cfRule>
  </conditionalFormatting>
  <pageMargins left="1.0416666666666666E-2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rgb="FF00B050"/>
  </sheetPr>
  <dimension ref="A1:P33"/>
  <sheetViews>
    <sheetView view="pageLayout" zoomScaleNormal="160" workbookViewId="0">
      <selection activeCell="F2" sqref="F2:K13"/>
    </sheetView>
  </sheetViews>
  <sheetFormatPr defaultRowHeight="14.5"/>
  <cols>
    <col min="1" max="1" width="3.90625" style="8" customWidth="1"/>
    <col min="2" max="2" width="4.54296875" style="8" customWidth="1"/>
    <col min="3" max="3" width="21.90625" style="19" customWidth="1"/>
    <col min="4" max="4" width="7.08984375" style="10" customWidth="1"/>
    <col min="5" max="5" width="10.54296875" style="26" customWidth="1"/>
    <col min="6" max="6" width="8.6328125" style="26" customWidth="1"/>
    <col min="7" max="8" width="7.08984375" style="8" customWidth="1"/>
    <col min="9" max="9" width="6.36328125" style="8" customWidth="1"/>
    <col min="10" max="10" width="6.90625" style="96" customWidth="1"/>
    <col min="11" max="11" width="7" style="5" customWidth="1"/>
    <col min="12" max="13" width="9.08984375" style="4"/>
    <col min="16" max="16" width="11.6328125" customWidth="1"/>
  </cols>
  <sheetData>
    <row r="1" spans="1:16" ht="18.5">
      <c r="A1" s="505"/>
      <c r="B1" s="505"/>
      <c r="C1" s="506" t="s">
        <v>176</v>
      </c>
      <c r="D1" s="507"/>
      <c r="E1" s="505"/>
      <c r="F1" s="505"/>
      <c r="G1" s="505"/>
      <c r="H1" s="505"/>
      <c r="I1" s="505"/>
      <c r="J1" s="508"/>
      <c r="K1" s="508"/>
      <c r="L1" s="433"/>
      <c r="M1" s="433"/>
      <c r="N1" s="509"/>
      <c r="O1" s="509"/>
      <c r="P1" s="509"/>
    </row>
    <row r="2" spans="1:16" s="1" customFormat="1" ht="40.5" customHeight="1">
      <c r="A2" s="749" t="s">
        <v>16</v>
      </c>
      <c r="B2" s="750" t="s">
        <v>2</v>
      </c>
      <c r="C2" s="752" t="s">
        <v>1</v>
      </c>
      <c r="D2" s="758" t="s">
        <v>3</v>
      </c>
      <c r="E2" s="750" t="s">
        <v>363</v>
      </c>
      <c r="F2" s="759" t="s">
        <v>7</v>
      </c>
      <c r="G2" s="760"/>
      <c r="H2" s="760"/>
      <c r="I2" s="760"/>
      <c r="J2" s="760"/>
      <c r="K2" s="761"/>
      <c r="L2" s="365" t="s">
        <v>4</v>
      </c>
      <c r="M2" s="365" t="s">
        <v>13</v>
      </c>
      <c r="N2" s="762" t="s">
        <v>10</v>
      </c>
      <c r="O2" s="763"/>
      <c r="P2" s="764"/>
    </row>
    <row r="3" spans="1:16" s="1" customFormat="1" ht="27" customHeight="1">
      <c r="A3" s="749"/>
      <c r="B3" s="750"/>
      <c r="C3" s="752"/>
      <c r="D3" s="758"/>
      <c r="E3" s="750"/>
      <c r="F3" s="236">
        <v>1</v>
      </c>
      <c r="G3" s="236">
        <v>2</v>
      </c>
      <c r="H3" s="236">
        <v>3</v>
      </c>
      <c r="I3" s="236">
        <v>4</v>
      </c>
      <c r="J3" s="236">
        <v>5</v>
      </c>
      <c r="K3" s="236">
        <v>6</v>
      </c>
      <c r="L3" s="284"/>
      <c r="M3" s="284"/>
      <c r="N3" s="771"/>
      <c r="O3" s="772"/>
      <c r="P3" s="773"/>
    </row>
    <row r="4" spans="1:16" s="1" customFormat="1" ht="16.5" customHeight="1">
      <c r="A4" s="253">
        <v>1</v>
      </c>
      <c r="B4" s="372">
        <v>279</v>
      </c>
      <c r="C4" s="449" t="s">
        <v>591</v>
      </c>
      <c r="D4" s="374">
        <v>2006</v>
      </c>
      <c r="E4" s="255" t="s">
        <v>364</v>
      </c>
      <c r="F4" s="510">
        <v>5.0999999999999996</v>
      </c>
      <c r="G4" s="263">
        <v>4.8</v>
      </c>
      <c r="H4" s="263"/>
      <c r="I4" s="263"/>
      <c r="J4" s="263"/>
      <c r="K4" s="263"/>
      <c r="L4" s="284">
        <v>5.0999999999999996</v>
      </c>
      <c r="M4" s="284" t="s">
        <v>794</v>
      </c>
      <c r="N4" s="771" t="s">
        <v>497</v>
      </c>
      <c r="O4" s="772"/>
      <c r="P4" s="773"/>
    </row>
    <row r="5" spans="1:16" s="1" customFormat="1" ht="15" customHeight="1">
      <c r="A5" s="253">
        <v>2</v>
      </c>
      <c r="B5" s="372">
        <v>983</v>
      </c>
      <c r="C5" s="449" t="s">
        <v>401</v>
      </c>
      <c r="D5" s="374">
        <v>2006</v>
      </c>
      <c r="E5" s="255" t="s">
        <v>378</v>
      </c>
      <c r="F5" s="264">
        <v>4.87</v>
      </c>
      <c r="G5" s="263">
        <v>4.72</v>
      </c>
      <c r="H5" s="263">
        <v>4.7300000000000004</v>
      </c>
      <c r="I5" s="263" t="s">
        <v>383</v>
      </c>
      <c r="J5" s="263" t="s">
        <v>383</v>
      </c>
      <c r="K5" s="476">
        <v>5.07</v>
      </c>
      <c r="L5" s="284">
        <v>5.07</v>
      </c>
      <c r="M5" s="284" t="s">
        <v>794</v>
      </c>
      <c r="N5" s="771" t="s">
        <v>381</v>
      </c>
      <c r="O5" s="772"/>
      <c r="P5" s="773"/>
    </row>
    <row r="6" spans="1:16" s="1" customFormat="1" ht="15" customHeight="1">
      <c r="A6" s="236">
        <v>3</v>
      </c>
      <c r="B6" s="372">
        <v>156</v>
      </c>
      <c r="C6" s="449" t="s">
        <v>406</v>
      </c>
      <c r="D6" s="374">
        <v>2006</v>
      </c>
      <c r="E6" s="255" t="s">
        <v>227</v>
      </c>
      <c r="F6" s="264" t="s">
        <v>383</v>
      </c>
      <c r="G6" s="263">
        <v>4.55</v>
      </c>
      <c r="H6" s="263">
        <v>5</v>
      </c>
      <c r="I6" s="263">
        <v>4.93</v>
      </c>
      <c r="J6" s="263">
        <v>4.87</v>
      </c>
      <c r="K6" s="263">
        <v>4.6399999999999997</v>
      </c>
      <c r="L6" s="263">
        <v>5</v>
      </c>
      <c r="M6" s="284" t="s">
        <v>794</v>
      </c>
      <c r="N6" s="774" t="s">
        <v>230</v>
      </c>
      <c r="O6" s="775"/>
      <c r="P6" s="776"/>
    </row>
    <row r="7" spans="1:16" s="1" customFormat="1" ht="15" customHeight="1">
      <c r="A7" s="253">
        <v>4</v>
      </c>
      <c r="B7" s="303">
        <v>14</v>
      </c>
      <c r="C7" s="285" t="s">
        <v>711</v>
      </c>
      <c r="D7" s="303">
        <v>2007</v>
      </c>
      <c r="E7" s="255" t="s">
        <v>361</v>
      </c>
      <c r="F7" s="264">
        <v>4.75</v>
      </c>
      <c r="G7" s="263" t="s">
        <v>383</v>
      </c>
      <c r="H7" s="263" t="s">
        <v>383</v>
      </c>
      <c r="I7" s="263">
        <v>4.63</v>
      </c>
      <c r="J7" s="263">
        <v>4.0999999999999996</v>
      </c>
      <c r="K7" s="263">
        <v>4.5199999999999996</v>
      </c>
      <c r="L7" s="284">
        <v>4.75</v>
      </c>
      <c r="M7" s="435" t="s">
        <v>795</v>
      </c>
      <c r="N7" s="777" t="s">
        <v>712</v>
      </c>
      <c r="O7" s="778"/>
      <c r="P7" s="779"/>
    </row>
    <row r="8" spans="1:16" s="1" customFormat="1" ht="15" customHeight="1">
      <c r="A8" s="253">
        <v>5</v>
      </c>
      <c r="B8" s="237">
        <v>645</v>
      </c>
      <c r="C8" s="238" t="s">
        <v>473</v>
      </c>
      <c r="D8" s="374">
        <v>2009</v>
      </c>
      <c r="E8" s="255" t="s">
        <v>186</v>
      </c>
      <c r="F8" s="264" t="s">
        <v>383</v>
      </c>
      <c r="G8" s="263">
        <v>3.95</v>
      </c>
      <c r="H8" s="263">
        <v>4.07</v>
      </c>
      <c r="I8" s="263">
        <v>4.2</v>
      </c>
      <c r="J8" s="264">
        <v>4.33</v>
      </c>
      <c r="K8" s="263">
        <v>4.22</v>
      </c>
      <c r="L8" s="284">
        <v>4.33</v>
      </c>
      <c r="M8" s="435" t="s">
        <v>795</v>
      </c>
      <c r="N8" s="768" t="s">
        <v>713</v>
      </c>
      <c r="O8" s="769"/>
      <c r="P8" s="770"/>
    </row>
    <row r="9" spans="1:16" s="1" customFormat="1" ht="15" customHeight="1">
      <c r="A9" s="253">
        <v>6</v>
      </c>
      <c r="B9" s="367">
        <v>655</v>
      </c>
      <c r="C9" s="250" t="s">
        <v>522</v>
      </c>
      <c r="D9" s="367">
        <v>2009</v>
      </c>
      <c r="E9" s="511" t="s">
        <v>186</v>
      </c>
      <c r="F9" s="264" t="s">
        <v>383</v>
      </c>
      <c r="G9" s="263" t="s">
        <v>383</v>
      </c>
      <c r="H9" s="263">
        <v>3.75</v>
      </c>
      <c r="I9" s="263">
        <v>4.1100000000000003</v>
      </c>
      <c r="J9" s="263">
        <v>4.2699999999999996</v>
      </c>
      <c r="K9" s="263">
        <v>3.84</v>
      </c>
      <c r="L9" s="284">
        <v>4.2699999999999996</v>
      </c>
      <c r="M9" s="435" t="s">
        <v>795</v>
      </c>
      <c r="N9" s="765" t="s">
        <v>633</v>
      </c>
      <c r="O9" s="766"/>
      <c r="P9" s="767"/>
    </row>
    <row r="10" spans="1:16" s="1" customFormat="1" ht="15" customHeight="1">
      <c r="A10" s="253">
        <v>7</v>
      </c>
      <c r="B10" s="372">
        <v>5</v>
      </c>
      <c r="C10" s="449" t="s">
        <v>407</v>
      </c>
      <c r="D10" s="254">
        <v>2007</v>
      </c>
      <c r="E10" s="255" t="s">
        <v>361</v>
      </c>
      <c r="F10" s="264">
        <v>4.08</v>
      </c>
      <c r="G10" s="263" t="s">
        <v>383</v>
      </c>
      <c r="H10" s="263">
        <v>3.6</v>
      </c>
      <c r="I10" s="263">
        <v>3.74</v>
      </c>
      <c r="J10" s="263">
        <v>3.2</v>
      </c>
      <c r="K10" s="263">
        <v>3.87</v>
      </c>
      <c r="L10" s="284">
        <v>4.08</v>
      </c>
      <c r="M10" s="435" t="s">
        <v>796</v>
      </c>
      <c r="N10" s="512" t="s">
        <v>360</v>
      </c>
      <c r="O10" s="513"/>
      <c r="P10" s="514"/>
    </row>
    <row r="11" spans="1:16" s="1" customFormat="1" ht="15" customHeight="1">
      <c r="A11" s="253">
        <v>8</v>
      </c>
      <c r="B11" s="300" t="s">
        <v>714</v>
      </c>
      <c r="C11" s="243" t="s">
        <v>715</v>
      </c>
      <c r="D11" s="254">
        <v>2006</v>
      </c>
      <c r="E11" s="300" t="s">
        <v>677</v>
      </c>
      <c r="F11" s="264" t="s">
        <v>383</v>
      </c>
      <c r="G11" s="263">
        <v>3.55</v>
      </c>
      <c r="H11" s="263" t="s">
        <v>383</v>
      </c>
      <c r="I11" s="263">
        <v>3.85</v>
      </c>
      <c r="J11" s="263" t="s">
        <v>383</v>
      </c>
      <c r="K11" s="263">
        <v>3.8</v>
      </c>
      <c r="L11" s="284">
        <v>3.85</v>
      </c>
      <c r="M11" s="435" t="s">
        <v>796</v>
      </c>
      <c r="N11" s="515" t="s">
        <v>490</v>
      </c>
      <c r="O11" s="516"/>
      <c r="P11" s="517"/>
    </row>
    <row r="12" spans="1:16" s="1" customFormat="1" ht="15" customHeight="1">
      <c r="A12" s="253">
        <v>9</v>
      </c>
      <c r="B12" s="372">
        <v>22</v>
      </c>
      <c r="C12" s="449" t="s">
        <v>530</v>
      </c>
      <c r="D12" s="254">
        <v>2007</v>
      </c>
      <c r="E12" s="255" t="s">
        <v>364</v>
      </c>
      <c r="F12" s="264">
        <v>3.35</v>
      </c>
      <c r="G12" s="263" t="s">
        <v>383</v>
      </c>
      <c r="H12" s="263">
        <v>3.27</v>
      </c>
      <c r="I12" s="476"/>
      <c r="J12" s="263"/>
      <c r="K12" s="263"/>
      <c r="L12" s="284">
        <v>3.35</v>
      </c>
      <c r="M12" s="435"/>
      <c r="N12" s="515" t="s">
        <v>670</v>
      </c>
      <c r="O12" s="516"/>
      <c r="P12" s="517"/>
    </row>
    <row r="13" spans="1:16" s="1" customFormat="1" ht="15" customHeight="1">
      <c r="A13" s="253">
        <v>10</v>
      </c>
      <c r="B13" s="372">
        <v>321</v>
      </c>
      <c r="C13" s="449" t="s">
        <v>716</v>
      </c>
      <c r="D13" s="254">
        <v>2006</v>
      </c>
      <c r="E13" s="255" t="s">
        <v>677</v>
      </c>
      <c r="F13" s="264">
        <v>3.05</v>
      </c>
      <c r="G13" s="263">
        <v>3.37</v>
      </c>
      <c r="H13" s="263">
        <v>3.2</v>
      </c>
      <c r="I13" s="476"/>
      <c r="J13" s="263"/>
      <c r="K13" s="263"/>
      <c r="L13" s="284">
        <v>3.37</v>
      </c>
      <c r="M13" s="435"/>
      <c r="N13" s="518" t="s">
        <v>490</v>
      </c>
      <c r="O13" s="519"/>
      <c r="P13" s="520"/>
    </row>
    <row r="14" spans="1:16" s="1" customFormat="1" ht="15" customHeight="1">
      <c r="A14" s="497"/>
      <c r="B14" s="423"/>
      <c r="C14" s="521"/>
      <c r="D14" s="377"/>
      <c r="E14" s="423"/>
      <c r="F14" s="522"/>
      <c r="G14" s="523"/>
      <c r="H14" s="523"/>
      <c r="I14" s="523"/>
      <c r="J14" s="523"/>
      <c r="K14" s="523"/>
      <c r="L14" s="433"/>
      <c r="M14" s="433"/>
      <c r="N14" s="430"/>
      <c r="O14" s="430"/>
      <c r="P14" s="430"/>
    </row>
    <row r="15" spans="1:16" s="1" customFormat="1" ht="15" customHeight="1">
      <c r="A15" s="524"/>
      <c r="B15" s="525"/>
      <c r="C15" s="347" t="s">
        <v>408</v>
      </c>
      <c r="D15" s="387"/>
      <c r="E15" s="337"/>
      <c r="F15" s="378"/>
      <c r="G15" s="737" t="s">
        <v>372</v>
      </c>
      <c r="H15" s="737"/>
      <c r="I15" s="737"/>
      <c r="J15" s="422"/>
      <c r="K15" s="523"/>
      <c r="L15" s="433"/>
      <c r="M15" s="433"/>
      <c r="N15" s="430"/>
      <c r="O15" s="430"/>
      <c r="P15" s="430"/>
    </row>
    <row r="16" spans="1:16" ht="15" customHeight="1">
      <c r="A16" s="402"/>
      <c r="B16" s="337"/>
      <c r="C16" s="347"/>
      <c r="D16" s="377"/>
      <c r="E16" s="337"/>
      <c r="F16" s="378"/>
      <c r="G16" s="409"/>
      <c r="H16" s="337"/>
      <c r="I16" s="384"/>
      <c r="J16" s="482"/>
      <c r="K16" s="523"/>
      <c r="L16" s="433"/>
      <c r="M16" s="433"/>
      <c r="N16" s="509"/>
      <c r="O16" s="509"/>
      <c r="P16" s="509"/>
    </row>
    <row r="17" spans="1:16" s="1" customFormat="1" ht="15" customHeight="1">
      <c r="A17" s="524"/>
      <c r="B17" s="525"/>
      <c r="C17" s="348" t="s">
        <v>409</v>
      </c>
      <c r="D17" s="266"/>
      <c r="E17" s="267"/>
      <c r="F17" s="407"/>
      <c r="G17" s="737" t="s">
        <v>419</v>
      </c>
      <c r="H17" s="737"/>
      <c r="I17" s="737"/>
      <c r="J17" s="422"/>
      <c r="K17" s="523"/>
      <c r="L17" s="433"/>
      <c r="M17" s="433"/>
      <c r="N17" s="430"/>
      <c r="O17" s="430"/>
      <c r="P17" s="430"/>
    </row>
    <row r="18" spans="1:16" ht="15" customHeight="1">
      <c r="A18" s="32"/>
      <c r="B18" s="86"/>
      <c r="C18" s="102"/>
      <c r="D18" s="35"/>
      <c r="E18" s="35"/>
      <c r="F18" s="68"/>
      <c r="G18" s="68"/>
      <c r="H18" s="68"/>
      <c r="I18" s="68"/>
      <c r="J18" s="68"/>
      <c r="K18" s="93"/>
    </row>
    <row r="19" spans="1:16" ht="15" customHeight="1">
      <c r="A19" s="46"/>
      <c r="B19" s="61"/>
      <c r="C19" s="100"/>
      <c r="D19" s="44"/>
      <c r="E19" s="23"/>
      <c r="F19" s="68"/>
      <c r="G19" s="68"/>
      <c r="H19" s="68"/>
      <c r="I19" s="68"/>
      <c r="J19" s="68"/>
      <c r="K19" s="93"/>
    </row>
    <row r="20" spans="1:16">
      <c r="A20" s="46"/>
      <c r="B20" s="61"/>
      <c r="C20" s="102"/>
      <c r="D20" s="44"/>
      <c r="E20" s="23"/>
      <c r="F20" s="68"/>
      <c r="G20" s="68"/>
      <c r="H20" s="68"/>
      <c r="I20" s="68"/>
      <c r="J20" s="68"/>
      <c r="K20" s="93"/>
    </row>
    <row r="21" spans="1:16">
      <c r="A21" s="46"/>
      <c r="B21" s="61"/>
      <c r="C21" s="102"/>
      <c r="D21" s="136"/>
      <c r="E21" s="23"/>
      <c r="F21" s="68"/>
      <c r="G21" s="68"/>
      <c r="H21" s="68"/>
      <c r="I21" s="68"/>
      <c r="J21" s="68"/>
      <c r="K21" s="93"/>
    </row>
    <row r="22" spans="1:16">
      <c r="A22" s="46"/>
      <c r="B22" s="61"/>
      <c r="C22" s="102"/>
      <c r="D22" s="136"/>
      <c r="E22" s="23"/>
      <c r="F22" s="68"/>
      <c r="G22" s="68"/>
      <c r="H22" s="68"/>
      <c r="I22" s="68"/>
      <c r="J22" s="68"/>
      <c r="K22" s="93"/>
    </row>
    <row r="23" spans="1:16">
      <c r="A23" s="32"/>
      <c r="B23" s="40"/>
      <c r="C23" s="102"/>
      <c r="D23" s="167"/>
      <c r="E23" s="40"/>
      <c r="F23" s="68"/>
      <c r="G23" s="68"/>
      <c r="H23" s="68"/>
      <c r="I23" s="68"/>
      <c r="J23" s="68"/>
      <c r="K23" s="93"/>
    </row>
    <row r="24" spans="1:16">
      <c r="A24" s="32"/>
      <c r="B24" s="32"/>
      <c r="C24" s="41"/>
      <c r="D24" s="18"/>
      <c r="E24" s="25"/>
      <c r="F24" s="68"/>
      <c r="G24" s="68"/>
      <c r="H24" s="68"/>
      <c r="I24" s="68"/>
      <c r="J24" s="68"/>
      <c r="K24" s="93"/>
    </row>
    <row r="25" spans="1:16">
      <c r="A25" s="32"/>
      <c r="B25" s="32"/>
      <c r="C25" s="27"/>
      <c r="D25" s="18"/>
      <c r="E25" s="25"/>
      <c r="F25" s="68"/>
      <c r="G25" s="68"/>
      <c r="H25" s="68"/>
      <c r="I25" s="68"/>
      <c r="J25" s="68"/>
      <c r="K25" s="93"/>
    </row>
    <row r="26" spans="1:16">
      <c r="A26" s="32"/>
      <c r="B26" s="32"/>
      <c r="C26" s="27"/>
      <c r="D26" s="18"/>
      <c r="E26" s="25"/>
      <c r="F26" s="68"/>
      <c r="G26" s="68"/>
      <c r="H26" s="68"/>
      <c r="I26" s="68"/>
      <c r="J26" s="68"/>
      <c r="K26" s="93"/>
    </row>
    <row r="27" spans="1:16">
      <c r="A27" s="32"/>
      <c r="B27" s="32"/>
      <c r="C27" s="27"/>
      <c r="D27" s="18"/>
      <c r="E27" s="25"/>
      <c r="F27" s="68"/>
      <c r="G27" s="68"/>
      <c r="H27" s="68"/>
      <c r="I27" s="68"/>
      <c r="J27" s="68"/>
      <c r="K27" s="93"/>
    </row>
    <row r="28" spans="1:16">
      <c r="A28" s="32"/>
      <c r="B28" s="64"/>
      <c r="C28" s="27"/>
      <c r="D28" s="66"/>
      <c r="E28" s="25"/>
      <c r="F28" s="68"/>
      <c r="G28" s="68"/>
      <c r="H28" s="68"/>
      <c r="I28" s="68"/>
      <c r="J28" s="68"/>
      <c r="K28" s="93"/>
    </row>
    <row r="29" spans="1:16">
      <c r="A29" s="32"/>
      <c r="B29" s="32"/>
      <c r="C29" s="65"/>
      <c r="D29" s="18"/>
      <c r="E29" s="25"/>
      <c r="F29" s="8"/>
      <c r="J29" s="8"/>
      <c r="K29" s="91"/>
    </row>
    <row r="30" spans="1:16">
      <c r="A30" s="32"/>
      <c r="B30" s="64"/>
      <c r="C30" s="27"/>
      <c r="D30" s="66"/>
      <c r="E30" s="25"/>
      <c r="F30" s="8"/>
      <c r="J30" s="8"/>
      <c r="K30" s="91"/>
    </row>
    <row r="31" spans="1:16">
      <c r="A31" s="32"/>
      <c r="B31" s="32"/>
      <c r="C31" s="65"/>
      <c r="D31" s="18"/>
      <c r="E31" s="25"/>
      <c r="F31" s="8"/>
      <c r="J31" s="8"/>
      <c r="K31" s="91"/>
    </row>
    <row r="32" spans="1:16">
      <c r="B32" s="32"/>
      <c r="C32" s="27"/>
      <c r="D32" s="38"/>
      <c r="E32" s="25"/>
      <c r="F32" s="8"/>
      <c r="J32" s="8"/>
      <c r="K32" s="91"/>
    </row>
    <row r="33" spans="3:3">
      <c r="C33" s="27"/>
    </row>
  </sheetData>
  <customSheetViews>
    <customSheetView guid="{2E7CB4B9-7FDD-448F-BF62-2890FA5556F6}" showPageBreaks="1" hiddenRows="1">
      <selection activeCell="A26" sqref="A26:XFD26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howPageBreaks="1">
      <selection activeCell="C5" sqref="C5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6">
    <mergeCell ref="N2:P2"/>
    <mergeCell ref="N9:P9"/>
    <mergeCell ref="N8:P8"/>
    <mergeCell ref="N3:P3"/>
    <mergeCell ref="N4:P4"/>
    <mergeCell ref="N5:P5"/>
    <mergeCell ref="N6:P6"/>
    <mergeCell ref="N7:P7"/>
    <mergeCell ref="G17:I17"/>
    <mergeCell ref="G15:I15"/>
    <mergeCell ref="A2:A3"/>
    <mergeCell ref="B2:B3"/>
    <mergeCell ref="C2:C3"/>
    <mergeCell ref="D2:D3"/>
    <mergeCell ref="E2:E3"/>
    <mergeCell ref="F2:K2"/>
  </mergeCells>
  <conditionalFormatting sqref="G15">
    <cfRule type="containsErrors" dxfId="15" priority="2">
      <formula>ISERROR(G15)</formula>
    </cfRule>
  </conditionalFormatting>
  <conditionalFormatting sqref="H16">
    <cfRule type="containsErrors" dxfId="14" priority="1">
      <formula>ISERROR(H16)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00B050"/>
  </sheetPr>
  <dimension ref="A1:Z47"/>
  <sheetViews>
    <sheetView view="pageLayout" zoomScaleNormal="110" workbookViewId="0">
      <selection activeCell="M11" sqref="M11:M13"/>
    </sheetView>
  </sheetViews>
  <sheetFormatPr defaultRowHeight="14.5" outlineLevelRow="1"/>
  <cols>
    <col min="1" max="1" width="4.36328125" style="8" customWidth="1"/>
    <col min="2" max="2" width="5" style="8" customWidth="1"/>
    <col min="3" max="3" width="20.36328125" style="19" customWidth="1"/>
    <col min="4" max="4" width="7.453125" style="10" customWidth="1"/>
    <col min="5" max="5" width="12.08984375" style="26" customWidth="1"/>
    <col min="6" max="13" width="7.36328125" style="26" customWidth="1"/>
    <col min="14" max="14" width="5.08984375" style="8" customWidth="1"/>
    <col min="15" max="15" width="30" style="96" customWidth="1"/>
    <col min="16" max="16" width="28.90625" style="5" hidden="1" customWidth="1"/>
    <col min="17" max="17" width="4.6328125" style="4" customWidth="1"/>
    <col min="18" max="18" width="4.36328125" style="4" customWidth="1"/>
    <col min="19" max="19" width="3.453125" style="4" customWidth="1"/>
    <col min="20" max="20" width="9.08984375" style="94"/>
  </cols>
  <sheetData>
    <row r="1" spans="1:26" ht="15" customHeight="1">
      <c r="C1" s="9" t="s">
        <v>180</v>
      </c>
      <c r="E1" s="8"/>
      <c r="F1" s="8"/>
      <c r="G1" s="8"/>
      <c r="H1" s="8"/>
      <c r="I1" s="8"/>
      <c r="J1" s="8"/>
      <c r="K1" s="8"/>
      <c r="L1" s="8"/>
      <c r="M1" s="8"/>
    </row>
    <row r="2" spans="1:26" ht="79.5" customHeight="1" outlineLevel="1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642">
        <v>1</v>
      </c>
      <c r="G2" s="642">
        <v>2</v>
      </c>
      <c r="H2" s="642">
        <v>3</v>
      </c>
      <c r="I2" s="642">
        <v>4</v>
      </c>
      <c r="J2" s="642">
        <v>5</v>
      </c>
      <c r="K2" s="642">
        <v>6</v>
      </c>
      <c r="L2" s="235" t="s">
        <v>153</v>
      </c>
      <c r="M2" s="642" t="s">
        <v>13</v>
      </c>
      <c r="N2" s="759" t="s">
        <v>10</v>
      </c>
      <c r="O2" s="760"/>
      <c r="P2" s="761"/>
      <c r="Q2" s="433"/>
      <c r="R2" s="433"/>
    </row>
    <row r="3" spans="1:26" s="5" customFormat="1" ht="15" customHeight="1" outlineLevel="1">
      <c r="A3" s="643">
        <v>1</v>
      </c>
      <c r="B3" s="644">
        <v>663</v>
      </c>
      <c r="C3" s="645" t="s">
        <v>433</v>
      </c>
      <c r="D3" s="646">
        <v>2006</v>
      </c>
      <c r="E3" s="647" t="s">
        <v>186</v>
      </c>
      <c r="F3" s="648">
        <v>2.6</v>
      </c>
      <c r="G3" s="648">
        <v>4.1100000000000003</v>
      </c>
      <c r="H3" s="648">
        <v>4.2300000000000004</v>
      </c>
      <c r="I3" s="648">
        <v>4.1399999999999997</v>
      </c>
      <c r="J3" s="648">
        <v>4.3499999999999996</v>
      </c>
      <c r="K3" s="648">
        <v>4.55</v>
      </c>
      <c r="L3" s="648">
        <v>4.55</v>
      </c>
      <c r="M3" s="648" t="s">
        <v>794</v>
      </c>
      <c r="N3" s="785" t="s">
        <v>479</v>
      </c>
      <c r="O3" s="785"/>
      <c r="P3" s="785"/>
      <c r="Q3" s="433"/>
      <c r="R3" s="433"/>
      <c r="S3" s="4"/>
      <c r="T3" s="94"/>
      <c r="U3"/>
      <c r="V3"/>
      <c r="W3"/>
      <c r="X3"/>
      <c r="Y3"/>
      <c r="Z3"/>
    </row>
    <row r="4" spans="1:26" s="5" customFormat="1" ht="15" customHeight="1" outlineLevel="1">
      <c r="A4" s="643">
        <v>2</v>
      </c>
      <c r="B4" s="644">
        <v>11</v>
      </c>
      <c r="C4" s="645" t="s">
        <v>410</v>
      </c>
      <c r="D4" s="646">
        <v>2006</v>
      </c>
      <c r="E4" s="647" t="s">
        <v>378</v>
      </c>
      <c r="F4" s="648" t="s">
        <v>845</v>
      </c>
      <c r="G4" s="648">
        <v>4.41</v>
      </c>
      <c r="H4" s="648" t="s">
        <v>383</v>
      </c>
      <c r="I4" s="648">
        <v>4.2699999999999996</v>
      </c>
      <c r="J4" s="648">
        <v>4.1399999999999997</v>
      </c>
      <c r="K4" s="648">
        <v>4.4800000000000004</v>
      </c>
      <c r="L4" s="648">
        <v>4.4800000000000004</v>
      </c>
      <c r="M4" s="648" t="s">
        <v>794</v>
      </c>
      <c r="N4" s="785" t="s">
        <v>480</v>
      </c>
      <c r="O4" s="785"/>
      <c r="P4" s="785"/>
      <c r="Q4" s="433"/>
      <c r="R4" s="433"/>
      <c r="S4" s="4"/>
      <c r="T4" s="94"/>
      <c r="U4"/>
      <c r="V4"/>
      <c r="W4"/>
      <c r="X4"/>
      <c r="Y4"/>
      <c r="Z4"/>
    </row>
    <row r="5" spans="1:26" s="5" customFormat="1" ht="15" customHeight="1" outlineLevel="1">
      <c r="A5" s="643">
        <v>3</v>
      </c>
      <c r="B5" s="644">
        <v>73</v>
      </c>
      <c r="C5" s="645" t="s">
        <v>414</v>
      </c>
      <c r="D5" s="646">
        <v>2007</v>
      </c>
      <c r="E5" s="647" t="s">
        <v>185</v>
      </c>
      <c r="F5" s="648">
        <v>3.48</v>
      </c>
      <c r="G5" s="648">
        <v>3.65</v>
      </c>
      <c r="H5" s="648">
        <v>3.98</v>
      </c>
      <c r="I5" s="648">
        <v>4.09</v>
      </c>
      <c r="J5" s="648">
        <v>4.33</v>
      </c>
      <c r="K5" s="648" t="s">
        <v>383</v>
      </c>
      <c r="L5" s="648">
        <v>4.33</v>
      </c>
      <c r="M5" s="648" t="s">
        <v>794</v>
      </c>
      <c r="N5" s="785" t="s">
        <v>405</v>
      </c>
      <c r="O5" s="785"/>
      <c r="P5" s="785"/>
      <c r="Q5" s="433"/>
      <c r="R5" s="433"/>
      <c r="S5" s="4"/>
      <c r="T5" s="94"/>
      <c r="U5"/>
      <c r="V5"/>
      <c r="W5"/>
      <c r="X5"/>
      <c r="Y5"/>
      <c r="Z5"/>
    </row>
    <row r="6" spans="1:26" s="5" customFormat="1" ht="15" customHeight="1" outlineLevel="1">
      <c r="A6" s="643">
        <v>4</v>
      </c>
      <c r="B6" s="649">
        <v>17</v>
      </c>
      <c r="C6" s="650" t="s">
        <v>446</v>
      </c>
      <c r="D6" s="651">
        <v>2007</v>
      </c>
      <c r="E6" s="652" t="s">
        <v>185</v>
      </c>
      <c r="F6" s="648">
        <v>4.07</v>
      </c>
      <c r="G6" s="648">
        <v>4.16</v>
      </c>
      <c r="H6" s="648">
        <v>3.97</v>
      </c>
      <c r="I6" s="648">
        <v>4.1399999999999997</v>
      </c>
      <c r="J6" s="648">
        <v>4.32</v>
      </c>
      <c r="K6" s="648">
        <v>4.25</v>
      </c>
      <c r="L6" s="648">
        <v>4.32</v>
      </c>
      <c r="M6" s="648" t="s">
        <v>794</v>
      </c>
      <c r="N6" s="785" t="s">
        <v>405</v>
      </c>
      <c r="O6" s="785"/>
      <c r="P6" s="785"/>
      <c r="Q6" s="433"/>
      <c r="R6" s="433"/>
      <c r="S6" s="4"/>
      <c r="T6" s="94"/>
      <c r="U6"/>
      <c r="V6"/>
      <c r="W6"/>
      <c r="X6"/>
      <c r="Y6"/>
      <c r="Z6"/>
    </row>
    <row r="7" spans="1:26" s="5" customFormat="1" ht="15" customHeight="1" outlineLevel="1">
      <c r="A7" s="643">
        <v>5</v>
      </c>
      <c r="B7" s="644">
        <v>6</v>
      </c>
      <c r="C7" s="645" t="s">
        <v>444</v>
      </c>
      <c r="D7" s="646">
        <v>2008</v>
      </c>
      <c r="E7" s="647" t="s">
        <v>361</v>
      </c>
      <c r="F7" s="648">
        <v>4.28</v>
      </c>
      <c r="G7" s="648">
        <v>4.25</v>
      </c>
      <c r="H7" s="648">
        <v>4</v>
      </c>
      <c r="I7" s="648">
        <v>4.1500000000000004</v>
      </c>
      <c r="J7" s="648" t="s">
        <v>383</v>
      </c>
      <c r="K7" s="648" t="s">
        <v>383</v>
      </c>
      <c r="L7" s="648">
        <v>4.28</v>
      </c>
      <c r="M7" s="648" t="s">
        <v>794</v>
      </c>
      <c r="N7" s="785" t="s">
        <v>481</v>
      </c>
      <c r="O7" s="785"/>
      <c r="P7" s="785"/>
      <c r="Q7" s="433"/>
      <c r="R7" s="433"/>
      <c r="S7" s="4"/>
      <c r="T7" s="94"/>
      <c r="U7"/>
      <c r="V7"/>
      <c r="W7"/>
      <c r="X7"/>
      <c r="Y7"/>
      <c r="Z7"/>
    </row>
    <row r="8" spans="1:26" s="5" customFormat="1" ht="15" customHeight="1" outlineLevel="1">
      <c r="A8" s="643">
        <v>6</v>
      </c>
      <c r="B8" s="644">
        <v>693</v>
      </c>
      <c r="C8" s="645" t="s">
        <v>482</v>
      </c>
      <c r="D8" s="646">
        <v>2008</v>
      </c>
      <c r="E8" s="647" t="s">
        <v>362</v>
      </c>
      <c r="F8" s="653">
        <v>3.87</v>
      </c>
      <c r="G8" s="653" t="s">
        <v>383</v>
      </c>
      <c r="H8" s="653">
        <v>4.13</v>
      </c>
      <c r="I8" s="653">
        <v>3.85</v>
      </c>
      <c r="J8" s="653">
        <v>3.94</v>
      </c>
      <c r="K8" s="653">
        <v>4.07</v>
      </c>
      <c r="L8" s="648">
        <v>4.13</v>
      </c>
      <c r="M8" s="653" t="s">
        <v>795</v>
      </c>
      <c r="N8" s="780" t="s">
        <v>483</v>
      </c>
      <c r="O8" s="781"/>
      <c r="P8" s="782"/>
      <c r="Q8" s="433"/>
      <c r="R8" s="433"/>
      <c r="S8" s="4"/>
      <c r="T8" s="94"/>
      <c r="U8"/>
      <c r="V8"/>
      <c r="W8"/>
      <c r="X8"/>
      <c r="Y8"/>
      <c r="Z8"/>
    </row>
    <row r="9" spans="1:26" s="5" customFormat="1" ht="15" customHeight="1" outlineLevel="1">
      <c r="A9" s="643">
        <v>7</v>
      </c>
      <c r="B9" s="644">
        <v>685</v>
      </c>
      <c r="C9" s="645" t="s">
        <v>484</v>
      </c>
      <c r="D9" s="646">
        <v>2008</v>
      </c>
      <c r="E9" s="647" t="s">
        <v>362</v>
      </c>
      <c r="F9" s="648">
        <v>3.85</v>
      </c>
      <c r="G9" s="648">
        <v>4.03</v>
      </c>
      <c r="H9" s="648">
        <v>4.09</v>
      </c>
      <c r="I9" s="648" t="s">
        <v>383</v>
      </c>
      <c r="J9" s="648">
        <v>3.91</v>
      </c>
      <c r="K9" s="648">
        <v>3.4</v>
      </c>
      <c r="L9" s="648">
        <v>4.09</v>
      </c>
      <c r="M9" s="653" t="s">
        <v>795</v>
      </c>
      <c r="N9" s="785" t="s">
        <v>483</v>
      </c>
      <c r="O9" s="785"/>
      <c r="P9" s="785"/>
      <c r="Q9" s="433"/>
      <c r="R9" s="433"/>
      <c r="S9" s="4"/>
      <c r="T9" s="94"/>
      <c r="U9"/>
      <c r="V9"/>
      <c r="W9"/>
      <c r="X9"/>
      <c r="Y9"/>
      <c r="Z9"/>
    </row>
    <row r="10" spans="1:26" s="5" customFormat="1" ht="15" customHeight="1" outlineLevel="1">
      <c r="A10" s="643">
        <v>8</v>
      </c>
      <c r="B10" s="644">
        <v>688</v>
      </c>
      <c r="C10" s="645" t="s">
        <v>485</v>
      </c>
      <c r="D10" s="646">
        <v>2008</v>
      </c>
      <c r="E10" s="647" t="s">
        <v>362</v>
      </c>
      <c r="F10" s="648">
        <v>3.83</v>
      </c>
      <c r="G10" s="648">
        <v>3.86</v>
      </c>
      <c r="H10" s="648">
        <v>3.83</v>
      </c>
      <c r="I10" s="648">
        <v>3.68</v>
      </c>
      <c r="J10" s="648" t="s">
        <v>383</v>
      </c>
      <c r="K10" s="648" t="s">
        <v>383</v>
      </c>
      <c r="L10" s="648">
        <v>3.86</v>
      </c>
      <c r="M10" s="653" t="s">
        <v>795</v>
      </c>
      <c r="N10" s="785" t="s">
        <v>483</v>
      </c>
      <c r="O10" s="785"/>
      <c r="P10" s="785"/>
      <c r="Q10" s="433"/>
      <c r="R10" s="433"/>
      <c r="S10" s="4"/>
      <c r="T10" s="94"/>
      <c r="U10"/>
      <c r="V10"/>
      <c r="W10"/>
      <c r="X10"/>
      <c r="Y10"/>
      <c r="Z10"/>
    </row>
    <row r="11" spans="1:26" s="5" customFormat="1" ht="15" customHeight="1" outlineLevel="1">
      <c r="A11" s="643">
        <v>9</v>
      </c>
      <c r="B11" s="644">
        <v>683</v>
      </c>
      <c r="C11" s="645" t="s">
        <v>487</v>
      </c>
      <c r="D11" s="634">
        <v>2008</v>
      </c>
      <c r="E11" s="647" t="s">
        <v>362</v>
      </c>
      <c r="F11" s="653">
        <v>3.75</v>
      </c>
      <c r="G11" s="653">
        <v>3.6</v>
      </c>
      <c r="H11" s="653">
        <v>3.68</v>
      </c>
      <c r="I11" s="653"/>
      <c r="J11" s="653"/>
      <c r="K11" s="653"/>
      <c r="L11" s="648">
        <v>3.75</v>
      </c>
      <c r="M11" s="653" t="s">
        <v>796</v>
      </c>
      <c r="N11" s="780" t="s">
        <v>483</v>
      </c>
      <c r="O11" s="781"/>
      <c r="P11" s="782"/>
      <c r="Q11" s="433"/>
      <c r="R11" s="433"/>
      <c r="S11" s="4"/>
      <c r="T11" s="94"/>
      <c r="U11"/>
      <c r="V11"/>
      <c r="W11"/>
      <c r="X11"/>
      <c r="Y11"/>
      <c r="Z11"/>
    </row>
    <row r="12" spans="1:26" s="5" customFormat="1" ht="15" customHeight="1" outlineLevel="1">
      <c r="A12" s="643">
        <v>10</v>
      </c>
      <c r="B12" s="195">
        <v>166</v>
      </c>
      <c r="C12" s="654" t="s">
        <v>486</v>
      </c>
      <c r="D12" s="634">
        <v>2007</v>
      </c>
      <c r="E12" s="634" t="s">
        <v>227</v>
      </c>
      <c r="F12" s="653" t="s">
        <v>383</v>
      </c>
      <c r="G12" s="653" t="s">
        <v>383</v>
      </c>
      <c r="H12" s="653">
        <v>3.72</v>
      </c>
      <c r="I12" s="653"/>
      <c r="J12" s="653"/>
      <c r="K12" s="653"/>
      <c r="L12" s="648">
        <v>3.72</v>
      </c>
      <c r="M12" s="653" t="s">
        <v>796</v>
      </c>
      <c r="N12" s="792" t="s">
        <v>368</v>
      </c>
      <c r="O12" s="793"/>
      <c r="P12" s="794"/>
      <c r="Q12" s="433"/>
      <c r="R12" s="433"/>
      <c r="S12" s="4"/>
      <c r="T12" s="94"/>
      <c r="U12"/>
      <c r="V12"/>
      <c r="W12"/>
      <c r="X12"/>
      <c r="Y12"/>
      <c r="Z12"/>
    </row>
    <row r="13" spans="1:26" s="5" customFormat="1" ht="15" customHeight="1" outlineLevel="1">
      <c r="A13" s="643">
        <v>11</v>
      </c>
      <c r="B13" s="644"/>
      <c r="C13" s="645" t="s">
        <v>488</v>
      </c>
      <c r="D13" s="317">
        <v>2006</v>
      </c>
      <c r="E13" s="647" t="s">
        <v>361</v>
      </c>
      <c r="F13" s="653" t="s">
        <v>383</v>
      </c>
      <c r="G13" s="653">
        <v>3.61</v>
      </c>
      <c r="H13" s="653">
        <v>3.48</v>
      </c>
      <c r="I13" s="653"/>
      <c r="J13" s="653"/>
      <c r="K13" s="653"/>
      <c r="L13" s="648">
        <v>3.61</v>
      </c>
      <c r="M13" s="653" t="s">
        <v>796</v>
      </c>
      <c r="N13" s="780" t="s">
        <v>470</v>
      </c>
      <c r="O13" s="781"/>
      <c r="P13" s="782"/>
      <c r="Q13" s="433"/>
      <c r="R13" s="433"/>
      <c r="S13" s="4"/>
      <c r="T13" s="94"/>
      <c r="U13"/>
      <c r="V13"/>
      <c r="W13"/>
      <c r="X13"/>
      <c r="Y13"/>
      <c r="Z13"/>
    </row>
    <row r="14" spans="1:26" s="5" customFormat="1" ht="15" customHeight="1" outlineLevel="1">
      <c r="A14" s="643">
        <v>12</v>
      </c>
      <c r="B14" s="195">
        <v>330</v>
      </c>
      <c r="C14" s="654" t="s">
        <v>489</v>
      </c>
      <c r="D14" s="317">
        <v>2006</v>
      </c>
      <c r="E14" s="655" t="s">
        <v>677</v>
      </c>
      <c r="F14" s="653">
        <v>3.3</v>
      </c>
      <c r="G14" s="653">
        <v>3.25</v>
      </c>
      <c r="H14" s="653" t="s">
        <v>383</v>
      </c>
      <c r="I14" s="653"/>
      <c r="J14" s="653"/>
      <c r="K14" s="653"/>
      <c r="L14" s="648">
        <v>3.3</v>
      </c>
      <c r="M14" s="653"/>
      <c r="N14" s="789" t="s">
        <v>490</v>
      </c>
      <c r="O14" s="790"/>
      <c r="P14" s="791"/>
      <c r="Q14" s="433"/>
      <c r="R14" s="433"/>
      <c r="S14" s="4"/>
      <c r="T14" s="94"/>
      <c r="U14"/>
      <c r="V14"/>
      <c r="W14"/>
      <c r="X14"/>
      <c r="Y14"/>
      <c r="Z14"/>
    </row>
    <row r="15" spans="1:26" s="5" customFormat="1" ht="15" customHeight="1" outlineLevel="1">
      <c r="A15" s="643">
        <v>13</v>
      </c>
      <c r="B15" s="644">
        <v>437</v>
      </c>
      <c r="C15" s="645" t="s">
        <v>491</v>
      </c>
      <c r="D15" s="646">
        <v>2008</v>
      </c>
      <c r="E15" s="655" t="s">
        <v>361</v>
      </c>
      <c r="F15" s="653">
        <v>3.15</v>
      </c>
      <c r="G15" s="653">
        <v>3.12</v>
      </c>
      <c r="H15" s="653">
        <v>3.25</v>
      </c>
      <c r="I15" s="653"/>
      <c r="J15" s="653"/>
      <c r="K15" s="653"/>
      <c r="L15" s="648">
        <v>3.25</v>
      </c>
      <c r="M15" s="653"/>
      <c r="N15" s="780" t="s">
        <v>470</v>
      </c>
      <c r="O15" s="781"/>
      <c r="P15" s="782"/>
      <c r="Q15" s="433"/>
      <c r="R15" s="433"/>
      <c r="S15" s="4"/>
      <c r="T15" s="94"/>
      <c r="U15"/>
      <c r="V15"/>
      <c r="W15"/>
      <c r="X15"/>
      <c r="Y15"/>
      <c r="Z15"/>
    </row>
    <row r="16" spans="1:26" s="5" customFormat="1" ht="15" customHeight="1" outlineLevel="1">
      <c r="A16" s="643">
        <v>14</v>
      </c>
      <c r="B16" s="319">
        <v>329</v>
      </c>
      <c r="C16" s="316" t="s">
        <v>492</v>
      </c>
      <c r="D16" s="656">
        <v>2007</v>
      </c>
      <c r="E16" s="655" t="s">
        <v>677</v>
      </c>
      <c r="F16" s="653">
        <v>3.25</v>
      </c>
      <c r="G16" s="653" t="s">
        <v>383</v>
      </c>
      <c r="H16" s="653">
        <v>2.67</v>
      </c>
      <c r="I16" s="653"/>
      <c r="J16" s="653"/>
      <c r="K16" s="653"/>
      <c r="L16" s="648">
        <v>3.25</v>
      </c>
      <c r="M16" s="653"/>
      <c r="N16" s="786" t="s">
        <v>490</v>
      </c>
      <c r="O16" s="787"/>
      <c r="P16" s="788"/>
      <c r="Q16" s="433"/>
      <c r="R16" s="433"/>
      <c r="S16" s="4"/>
      <c r="T16" s="94"/>
      <c r="U16"/>
      <c r="V16"/>
      <c r="W16"/>
      <c r="X16"/>
      <c r="Y16"/>
      <c r="Z16"/>
    </row>
    <row r="17" spans="1:26" s="5" customFormat="1" ht="15" customHeight="1" outlineLevel="1">
      <c r="A17" s="643">
        <v>15</v>
      </c>
      <c r="B17" s="644">
        <v>325</v>
      </c>
      <c r="C17" s="645" t="s">
        <v>493</v>
      </c>
      <c r="D17" s="657">
        <v>2008</v>
      </c>
      <c r="E17" s="655" t="s">
        <v>677</v>
      </c>
      <c r="F17" s="653">
        <v>3.07</v>
      </c>
      <c r="G17" s="653">
        <v>3.18</v>
      </c>
      <c r="H17" s="653">
        <v>3.15</v>
      </c>
      <c r="I17" s="653"/>
      <c r="J17" s="653"/>
      <c r="K17" s="653"/>
      <c r="L17" s="648">
        <v>3.18</v>
      </c>
      <c r="M17" s="653"/>
      <c r="N17" s="780" t="s">
        <v>490</v>
      </c>
      <c r="O17" s="781"/>
      <c r="P17" s="782"/>
      <c r="Q17" s="433"/>
      <c r="R17" s="433"/>
      <c r="S17" s="4"/>
      <c r="T17" s="94"/>
      <c r="U17"/>
      <c r="V17"/>
      <c r="W17"/>
      <c r="X17"/>
      <c r="Y17"/>
      <c r="Z17"/>
    </row>
    <row r="18" spans="1:26" s="5" customFormat="1" ht="15" customHeight="1" outlineLevel="1">
      <c r="A18" s="643">
        <v>16</v>
      </c>
      <c r="B18" s="644">
        <v>323</v>
      </c>
      <c r="C18" s="645" t="s">
        <v>494</v>
      </c>
      <c r="D18" s="657">
        <v>2008</v>
      </c>
      <c r="E18" s="655" t="s">
        <v>677</v>
      </c>
      <c r="F18" s="653" t="s">
        <v>383</v>
      </c>
      <c r="G18" s="653">
        <v>2.93</v>
      </c>
      <c r="H18" s="653" t="s">
        <v>383</v>
      </c>
      <c r="I18" s="653"/>
      <c r="J18" s="653"/>
      <c r="K18" s="653"/>
      <c r="L18" s="648">
        <v>2.93</v>
      </c>
      <c r="M18" s="653"/>
      <c r="N18" s="780" t="s">
        <v>490</v>
      </c>
      <c r="O18" s="781"/>
      <c r="P18" s="782"/>
      <c r="Q18" s="433"/>
      <c r="R18" s="433"/>
      <c r="S18" s="4"/>
      <c r="T18" s="94"/>
      <c r="U18"/>
      <c r="V18"/>
      <c r="W18"/>
      <c r="X18"/>
      <c r="Y18"/>
      <c r="Z18"/>
    </row>
    <row r="19" spans="1:26" s="5" customFormat="1" ht="15" customHeight="1" outlineLevel="1">
      <c r="A19" s="796"/>
      <c r="B19" s="796"/>
      <c r="C19" s="797"/>
      <c r="D19" s="797"/>
      <c r="E19" s="796"/>
      <c r="F19" s="528"/>
      <c r="G19" s="528"/>
      <c r="H19" s="528"/>
      <c r="I19" s="528"/>
      <c r="J19" s="528"/>
      <c r="K19" s="528"/>
      <c r="L19" s="528"/>
      <c r="M19" s="528"/>
      <c r="N19" s="783"/>
      <c r="O19" s="784"/>
      <c r="P19" s="784"/>
      <c r="Q19" s="784"/>
      <c r="R19" s="784"/>
      <c r="S19" s="795"/>
      <c r="T19" s="94"/>
      <c r="U19"/>
      <c r="V19"/>
      <c r="W19"/>
      <c r="X19"/>
      <c r="Y19"/>
      <c r="Z19"/>
    </row>
    <row r="20" spans="1:26" s="5" customFormat="1" ht="15" customHeight="1" outlineLevel="1">
      <c r="A20" s="796"/>
      <c r="B20" s="796"/>
      <c r="C20" s="797"/>
      <c r="D20" s="797"/>
      <c r="E20" s="796"/>
      <c r="F20" s="276"/>
      <c r="G20" s="276"/>
      <c r="H20" s="276"/>
      <c r="I20" s="276"/>
      <c r="J20" s="276"/>
      <c r="K20" s="276"/>
      <c r="L20" s="276"/>
      <c r="M20" s="276"/>
      <c r="N20" s="783"/>
      <c r="O20" s="527"/>
      <c r="P20" s="527"/>
      <c r="Q20" s="527"/>
      <c r="R20" s="527"/>
      <c r="S20" s="795"/>
      <c r="T20" s="94"/>
      <c r="U20"/>
      <c r="V20"/>
      <c r="W20"/>
      <c r="X20"/>
      <c r="Y20"/>
      <c r="Z20"/>
    </row>
    <row r="21" spans="1:26" s="5" customFormat="1" ht="15" customHeight="1" outlineLevel="1">
      <c r="A21" s="338"/>
      <c r="B21" s="496"/>
      <c r="C21" s="422" t="s">
        <v>420</v>
      </c>
      <c r="D21" s="230"/>
      <c r="E21" s="737" t="s">
        <v>372</v>
      </c>
      <c r="F21" s="737"/>
      <c r="G21" s="737"/>
      <c r="H21" s="737"/>
      <c r="I21" s="737"/>
      <c r="J21" s="737"/>
      <c r="K21" s="737"/>
      <c r="L21" s="737"/>
      <c r="M21" s="737"/>
      <c r="N21" s="737"/>
      <c r="O21" s="407"/>
      <c r="P21" s="407"/>
      <c r="Q21" s="407"/>
      <c r="R21" s="343"/>
      <c r="S21" s="199"/>
      <c r="T21" s="199"/>
      <c r="U21"/>
      <c r="V21"/>
      <c r="W21"/>
      <c r="X21"/>
      <c r="Y21"/>
      <c r="Z21"/>
    </row>
    <row r="22" spans="1:26" s="5" customFormat="1" ht="15" customHeight="1" outlineLevel="1">
      <c r="A22" s="338"/>
      <c r="B22" s="496"/>
      <c r="C22" s="337"/>
      <c r="D22" s="347"/>
      <c r="E22" s="409"/>
      <c r="F22" s="353"/>
      <c r="G22" s="353"/>
      <c r="H22" s="353"/>
      <c r="I22" s="353"/>
      <c r="J22" s="353"/>
      <c r="K22" s="353"/>
      <c r="L22" s="353"/>
      <c r="M22" s="353"/>
      <c r="N22" s="384"/>
      <c r="O22" s="407"/>
      <c r="P22" s="407"/>
      <c r="Q22" s="407"/>
      <c r="R22" s="343"/>
      <c r="S22" s="199"/>
      <c r="T22" s="199"/>
      <c r="U22"/>
      <c r="V22"/>
      <c r="W22"/>
      <c r="X22"/>
      <c r="Y22"/>
      <c r="Z22"/>
    </row>
    <row r="23" spans="1:26" s="5" customFormat="1" ht="15" customHeight="1" outlineLevel="1">
      <c r="A23" s="338"/>
      <c r="B23" s="496"/>
      <c r="C23" s="422" t="s">
        <v>409</v>
      </c>
      <c r="D23" s="230"/>
      <c r="E23" s="737" t="s">
        <v>419</v>
      </c>
      <c r="F23" s="737"/>
      <c r="G23" s="737"/>
      <c r="H23" s="737"/>
      <c r="I23" s="737"/>
      <c r="J23" s="737"/>
      <c r="K23" s="737"/>
      <c r="L23" s="737"/>
      <c r="M23" s="737"/>
      <c r="N23" s="737"/>
      <c r="O23" s="343"/>
      <c r="P23" s="343"/>
      <c r="Q23" s="343"/>
      <c r="R23" s="276"/>
      <c r="S23" s="199"/>
      <c r="T23" s="199"/>
      <c r="U23"/>
      <c r="V23"/>
      <c r="W23"/>
      <c r="X23"/>
      <c r="Y23"/>
      <c r="Z23"/>
    </row>
    <row r="24" spans="1:26" s="5" customFormat="1" ht="15" customHeight="1" outlineLevel="1">
      <c r="A24" s="210"/>
      <c r="B24" s="170"/>
      <c r="C24" s="171"/>
      <c r="D24" s="271"/>
      <c r="E24" s="271"/>
      <c r="F24" s="272"/>
      <c r="G24" s="272"/>
      <c r="H24" s="272"/>
      <c r="I24" s="272"/>
      <c r="J24" s="272"/>
      <c r="K24" s="272"/>
      <c r="L24" s="272"/>
      <c r="M24" s="272"/>
      <c r="N24" s="273"/>
      <c r="O24" s="273"/>
      <c r="P24" s="273"/>
      <c r="Q24" s="273"/>
      <c r="R24" s="273"/>
      <c r="S24" s="127"/>
      <c r="T24" s="94"/>
      <c r="U24"/>
      <c r="V24"/>
      <c r="W24"/>
      <c r="X24"/>
      <c r="Y24"/>
      <c r="Z24"/>
    </row>
    <row r="25" spans="1:26" s="5" customFormat="1" ht="15" customHeight="1" outlineLevel="1">
      <c r="A25" s="210"/>
      <c r="B25" s="33"/>
      <c r="C25" s="34"/>
      <c r="D25" s="271"/>
      <c r="E25" s="271"/>
      <c r="F25" s="272"/>
      <c r="G25" s="272"/>
      <c r="H25" s="272"/>
      <c r="I25" s="272"/>
      <c r="J25" s="272"/>
      <c r="K25" s="272"/>
      <c r="L25" s="272"/>
      <c r="M25" s="272"/>
      <c r="N25" s="273"/>
      <c r="O25" s="273"/>
      <c r="P25" s="273"/>
      <c r="Q25" s="273"/>
      <c r="R25" s="273"/>
      <c r="S25" s="127"/>
      <c r="T25" s="94"/>
      <c r="U25"/>
      <c r="V25"/>
      <c r="W25"/>
      <c r="X25"/>
      <c r="Y25"/>
      <c r="Z25"/>
    </row>
    <row r="26" spans="1:26" s="5" customFormat="1" ht="15" customHeight="1" outlineLevel="1">
      <c r="A26" s="210"/>
      <c r="B26" s="33"/>
      <c r="C26" s="34"/>
      <c r="D26" s="271"/>
      <c r="E26" s="271"/>
      <c r="F26" s="272"/>
      <c r="G26" s="272"/>
      <c r="H26" s="272"/>
      <c r="I26" s="272"/>
      <c r="J26" s="272"/>
      <c r="K26" s="272"/>
      <c r="L26" s="272"/>
      <c r="M26" s="272"/>
      <c r="N26" s="273"/>
      <c r="O26" s="273"/>
      <c r="P26" s="273"/>
      <c r="Q26" s="273"/>
      <c r="R26" s="273"/>
      <c r="S26" s="127"/>
      <c r="T26" s="94"/>
      <c r="U26"/>
      <c r="V26"/>
      <c r="W26"/>
      <c r="X26"/>
      <c r="Y26"/>
      <c r="Z26"/>
    </row>
    <row r="27" spans="1:26" s="5" customFormat="1" ht="15" customHeight="1" outlineLevel="1">
      <c r="A27" s="210"/>
      <c r="B27" s="33"/>
      <c r="C27" s="34"/>
      <c r="D27" s="271"/>
      <c r="E27" s="271"/>
      <c r="F27" s="272"/>
      <c r="G27" s="272"/>
      <c r="H27" s="272"/>
      <c r="I27" s="272"/>
      <c r="J27" s="272"/>
      <c r="K27" s="272"/>
      <c r="L27" s="272"/>
      <c r="M27" s="272"/>
      <c r="N27" s="273"/>
      <c r="O27" s="273"/>
      <c r="P27" s="273"/>
      <c r="Q27" s="273"/>
      <c r="R27" s="273"/>
      <c r="S27" s="127"/>
      <c r="T27" s="94"/>
      <c r="U27"/>
      <c r="V27"/>
      <c r="W27"/>
      <c r="X27"/>
      <c r="Y27"/>
      <c r="Z27"/>
    </row>
    <row r="28" spans="1:26" s="5" customFormat="1" ht="15" customHeight="1" outlineLevel="1">
      <c r="A28" s="210"/>
      <c r="B28" s="33"/>
      <c r="C28" s="34"/>
      <c r="D28" s="271"/>
      <c r="E28" s="271"/>
      <c r="F28" s="272"/>
      <c r="G28" s="272"/>
      <c r="H28" s="272"/>
      <c r="I28" s="272"/>
      <c r="J28" s="272"/>
      <c r="K28" s="272"/>
      <c r="L28" s="272"/>
      <c r="M28" s="272"/>
      <c r="N28" s="273"/>
      <c r="O28" s="273"/>
      <c r="P28" s="273"/>
      <c r="Q28" s="273"/>
      <c r="R28" s="273"/>
      <c r="S28" s="127"/>
      <c r="T28" s="94"/>
      <c r="U28"/>
      <c r="V28"/>
      <c r="W28"/>
      <c r="X28"/>
      <c r="Y28"/>
      <c r="Z28"/>
    </row>
    <row r="29" spans="1:26" s="5" customFormat="1" ht="15" customHeight="1" outlineLevel="1">
      <c r="A29" s="210"/>
      <c r="B29" s="24"/>
      <c r="C29" s="27"/>
      <c r="D29" s="271"/>
      <c r="E29" s="271"/>
      <c r="F29" s="272"/>
      <c r="G29" s="272"/>
      <c r="H29" s="272"/>
      <c r="I29" s="272"/>
      <c r="J29" s="272"/>
      <c r="K29" s="272"/>
      <c r="L29" s="272"/>
      <c r="M29" s="272"/>
      <c r="N29" s="273"/>
      <c r="O29" s="273"/>
      <c r="P29" s="273"/>
      <c r="Q29" s="273"/>
      <c r="R29" s="273"/>
      <c r="S29" s="127"/>
      <c r="T29" s="94"/>
      <c r="U29"/>
      <c r="V29"/>
      <c r="W29"/>
      <c r="X29"/>
      <c r="Y29"/>
      <c r="Z29"/>
    </row>
    <row r="30" spans="1:26" s="5" customFormat="1" ht="15" customHeight="1" outlineLevel="1">
      <c r="A30" s="210"/>
      <c r="B30" s="271"/>
      <c r="C30" s="271"/>
      <c r="D30" s="271"/>
      <c r="E30" s="271"/>
      <c r="F30" s="272"/>
      <c r="G30" s="272"/>
      <c r="H30" s="272"/>
      <c r="I30" s="272"/>
      <c r="J30" s="272"/>
      <c r="K30" s="272"/>
      <c r="L30" s="272"/>
      <c r="M30" s="272"/>
      <c r="N30" s="273"/>
      <c r="O30" s="273"/>
      <c r="P30" s="273"/>
      <c r="Q30" s="273"/>
      <c r="R30" s="273"/>
      <c r="S30" s="127"/>
      <c r="T30" s="94"/>
      <c r="U30"/>
      <c r="V30"/>
      <c r="W30"/>
      <c r="X30"/>
      <c r="Y30"/>
      <c r="Z30"/>
    </row>
    <row r="31" spans="1:26" s="5" customFormat="1" ht="15" customHeight="1" outlineLevel="1">
      <c r="A31" s="210"/>
      <c r="B31" s="271"/>
      <c r="C31" s="271"/>
      <c r="D31" s="271"/>
      <c r="E31" s="271"/>
      <c r="F31" s="272"/>
      <c r="G31" s="272"/>
      <c r="H31" s="272"/>
      <c r="I31" s="272"/>
      <c r="J31" s="272"/>
      <c r="K31" s="272"/>
      <c r="L31" s="272"/>
      <c r="M31" s="272"/>
      <c r="N31" s="273"/>
      <c r="O31" s="273"/>
      <c r="P31" s="273"/>
      <c r="Q31" s="273"/>
      <c r="R31" s="273"/>
      <c r="S31" s="127"/>
      <c r="T31" s="94"/>
      <c r="U31"/>
      <c r="V31"/>
      <c r="W31"/>
      <c r="X31"/>
      <c r="Y31"/>
      <c r="Z31"/>
    </row>
    <row r="32" spans="1:26" s="1" customFormat="1" ht="17">
      <c r="A32" s="210"/>
      <c r="B32" s="271"/>
      <c r="C32" s="271"/>
      <c r="D32" s="271"/>
      <c r="E32" s="271"/>
      <c r="F32" s="272"/>
      <c r="G32" s="272"/>
      <c r="H32" s="272"/>
      <c r="I32" s="272"/>
      <c r="J32" s="272"/>
      <c r="K32" s="272"/>
      <c r="L32" s="272"/>
      <c r="M32" s="272"/>
      <c r="N32" s="273"/>
      <c r="O32" s="273"/>
      <c r="P32" s="273"/>
      <c r="Q32" s="273"/>
      <c r="R32" s="273"/>
      <c r="S32" s="127"/>
      <c r="T32" s="111"/>
    </row>
    <row r="33" spans="1:20" s="1" customFormat="1" ht="22.5" customHeight="1">
      <c r="A33" s="210"/>
      <c r="B33" s="271"/>
      <c r="C33" s="271"/>
      <c r="D33" s="271"/>
      <c r="E33" s="271"/>
      <c r="F33" s="272"/>
      <c r="G33" s="272"/>
      <c r="H33" s="272"/>
      <c r="I33" s="272"/>
      <c r="J33" s="272"/>
      <c r="K33" s="272"/>
      <c r="L33" s="272"/>
      <c r="M33" s="272"/>
      <c r="N33" s="273"/>
      <c r="O33" s="273"/>
      <c r="P33" s="273"/>
      <c r="Q33" s="273"/>
      <c r="R33" s="273"/>
      <c r="S33" s="127"/>
      <c r="T33" s="111"/>
    </row>
    <row r="34" spans="1:20" s="1" customFormat="1" ht="22.5" customHeight="1">
      <c r="A34" s="210"/>
      <c r="B34" s="271"/>
      <c r="C34" s="271"/>
      <c r="D34" s="271"/>
      <c r="E34" s="271"/>
      <c r="F34" s="272"/>
      <c r="G34" s="272"/>
      <c r="H34" s="272"/>
      <c r="I34" s="272"/>
      <c r="J34" s="272"/>
      <c r="K34" s="272"/>
      <c r="L34" s="272"/>
      <c r="M34" s="272"/>
      <c r="N34" s="273"/>
      <c r="O34" s="273"/>
      <c r="P34" s="273"/>
      <c r="Q34" s="273"/>
      <c r="R34" s="273"/>
      <c r="S34" s="127"/>
      <c r="T34" s="111"/>
    </row>
    <row r="35" spans="1:20" s="1" customFormat="1" ht="15.75" customHeight="1">
      <c r="A35" s="210"/>
      <c r="B35" s="271"/>
      <c r="C35" s="271"/>
      <c r="D35" s="271"/>
      <c r="E35" s="271"/>
      <c r="F35" s="272"/>
      <c r="G35" s="272"/>
      <c r="H35" s="272"/>
      <c r="I35" s="272"/>
      <c r="J35" s="272"/>
      <c r="K35" s="272"/>
      <c r="L35" s="272"/>
      <c r="M35" s="272"/>
      <c r="N35" s="273"/>
      <c r="O35" s="273"/>
      <c r="P35" s="273"/>
      <c r="Q35" s="273"/>
      <c r="R35" s="273"/>
      <c r="S35" s="127"/>
      <c r="T35" s="111"/>
    </row>
    <row r="36" spans="1:20" s="1" customFormat="1" ht="17">
      <c r="A36" s="210">
        <v>16</v>
      </c>
      <c r="B36" s="271"/>
      <c r="C36" s="271"/>
      <c r="D36" s="271"/>
      <c r="E36" s="271"/>
      <c r="F36" s="272"/>
      <c r="G36" s="272"/>
      <c r="H36" s="272"/>
      <c r="I36" s="272"/>
      <c r="J36" s="272"/>
      <c r="K36" s="272"/>
      <c r="L36" s="272"/>
      <c r="M36" s="272"/>
      <c r="N36" s="273"/>
      <c r="O36" s="273"/>
      <c r="P36" s="273"/>
      <c r="Q36" s="273"/>
      <c r="R36" s="273"/>
      <c r="S36" s="127"/>
      <c r="T36" s="111"/>
    </row>
    <row r="37" spans="1:20" s="1" customFormat="1" ht="17">
      <c r="A37" s="210"/>
      <c r="B37" s="271"/>
      <c r="C37" s="271"/>
      <c r="D37" s="271"/>
      <c r="E37" s="271"/>
      <c r="F37" s="272"/>
      <c r="G37" s="272"/>
      <c r="H37" s="272"/>
      <c r="I37" s="272"/>
      <c r="J37" s="272"/>
      <c r="K37" s="272"/>
      <c r="L37" s="272"/>
      <c r="M37" s="272"/>
      <c r="N37" s="273"/>
      <c r="O37" s="273"/>
      <c r="P37" s="273"/>
      <c r="Q37" s="273"/>
      <c r="R37" s="273"/>
      <c r="S37" s="127"/>
      <c r="T37" s="111"/>
    </row>
    <row r="38" spans="1:20" s="1" customFormat="1" ht="17">
      <c r="A38" s="210">
        <v>18</v>
      </c>
      <c r="B38" s="271"/>
      <c r="C38" s="271"/>
      <c r="D38" s="271"/>
      <c r="E38" s="271"/>
      <c r="F38" s="272"/>
      <c r="G38" s="272"/>
      <c r="H38" s="272"/>
      <c r="I38" s="272"/>
      <c r="J38" s="272"/>
      <c r="K38" s="272"/>
      <c r="L38" s="272"/>
      <c r="M38" s="272"/>
      <c r="N38" s="273"/>
      <c r="O38" s="273"/>
      <c r="P38" s="273"/>
      <c r="Q38" s="273"/>
      <c r="R38" s="273"/>
      <c r="S38" s="127"/>
      <c r="T38" s="111"/>
    </row>
    <row r="39" spans="1:20" s="1" customFormat="1" ht="17">
      <c r="A39" s="210">
        <v>19</v>
      </c>
      <c r="B39" s="271"/>
      <c r="C39" s="271"/>
      <c r="D39" s="271"/>
      <c r="E39" s="271"/>
      <c r="F39" s="272"/>
      <c r="G39" s="272"/>
      <c r="H39" s="272"/>
      <c r="I39" s="272"/>
      <c r="J39" s="272"/>
      <c r="K39" s="272"/>
      <c r="L39" s="272"/>
      <c r="M39" s="272"/>
      <c r="N39" s="273"/>
      <c r="O39" s="273"/>
      <c r="P39" s="273"/>
      <c r="Q39" s="273"/>
      <c r="R39" s="273"/>
      <c r="S39" s="127"/>
      <c r="T39" s="111"/>
    </row>
    <row r="40" spans="1:20" s="1" customFormat="1" ht="17">
      <c r="A40" s="210">
        <v>20</v>
      </c>
      <c r="B40" s="271"/>
      <c r="C40" s="271"/>
      <c r="D40" s="271"/>
      <c r="E40" s="271"/>
      <c r="F40" s="272"/>
      <c r="G40" s="272"/>
      <c r="H40" s="272"/>
      <c r="I40" s="272"/>
      <c r="J40" s="272"/>
      <c r="K40" s="272"/>
      <c r="L40" s="272"/>
      <c r="M40" s="272"/>
      <c r="N40" s="273"/>
      <c r="O40" s="273"/>
      <c r="P40" s="273"/>
      <c r="Q40" s="273"/>
      <c r="R40" s="273"/>
      <c r="S40" s="127"/>
      <c r="T40" s="111"/>
    </row>
    <row r="41" spans="1:20" s="1" customFormat="1" ht="15.5">
      <c r="A41" s="32"/>
      <c r="B41" s="24"/>
      <c r="C41" s="27"/>
      <c r="D41" s="62"/>
      <c r="E41" s="60"/>
      <c r="F41" s="293"/>
      <c r="G41" s="293"/>
      <c r="H41" s="293"/>
      <c r="I41" s="293"/>
      <c r="J41" s="293"/>
      <c r="K41" s="293"/>
      <c r="L41" s="293"/>
      <c r="M41" s="293"/>
      <c r="N41" s="90"/>
      <c r="O41" s="181"/>
      <c r="P41" s="199"/>
      <c r="Q41" s="206"/>
      <c r="R41" s="206"/>
      <c r="S41" s="206"/>
      <c r="T41" s="111"/>
    </row>
    <row r="42" spans="1:20" s="1" customFormat="1" ht="15.5">
      <c r="A42" s="90"/>
      <c r="B42" s="170"/>
      <c r="C42" s="171"/>
      <c r="D42" s="172"/>
      <c r="E42" s="173"/>
      <c r="F42" s="293"/>
      <c r="G42" s="293"/>
      <c r="H42" s="293"/>
      <c r="I42" s="293"/>
      <c r="J42" s="293"/>
      <c r="K42" s="293"/>
      <c r="L42" s="293"/>
      <c r="M42" s="293"/>
      <c r="N42" s="89"/>
      <c r="O42" s="90"/>
      <c r="P42" s="208"/>
      <c r="Q42" s="206"/>
      <c r="R42" s="206"/>
      <c r="S42" s="206"/>
      <c r="T42" s="111"/>
    </row>
    <row r="43" spans="1:20" s="1" customFormat="1" ht="15.5">
      <c r="A43" s="90"/>
      <c r="B43" s="90"/>
      <c r="C43" s="109"/>
      <c r="D43" s="180"/>
      <c r="E43" s="209"/>
      <c r="F43" s="209"/>
      <c r="G43" s="209"/>
      <c r="H43" s="209"/>
      <c r="I43" s="209"/>
      <c r="J43" s="209"/>
      <c r="K43" s="209"/>
      <c r="L43" s="209"/>
      <c r="M43" s="209"/>
      <c r="N43" s="90"/>
      <c r="O43" s="181"/>
      <c r="P43" s="199"/>
      <c r="Q43" s="206"/>
      <c r="R43" s="206"/>
      <c r="S43" s="206"/>
      <c r="T43" s="111"/>
    </row>
    <row r="44" spans="1:20" s="1" customFormat="1" ht="15.5">
      <c r="A44" s="90"/>
      <c r="B44" s="90"/>
      <c r="C44" s="109"/>
      <c r="D44" s="180"/>
      <c r="E44" s="209"/>
      <c r="F44" s="209"/>
      <c r="G44" s="209"/>
      <c r="H44" s="209"/>
      <c r="I44" s="209"/>
      <c r="J44" s="209"/>
      <c r="K44" s="209"/>
      <c r="L44" s="209"/>
      <c r="M44" s="209"/>
      <c r="N44" s="90"/>
      <c r="O44" s="181"/>
      <c r="P44" s="199"/>
      <c r="Q44" s="206"/>
      <c r="R44" s="206"/>
      <c r="S44" s="206"/>
      <c r="T44" s="111"/>
    </row>
    <row r="45" spans="1:20" s="1" customFormat="1" ht="15.5">
      <c r="A45" s="90"/>
      <c r="B45" s="90"/>
      <c r="C45" s="109"/>
      <c r="D45" s="180"/>
      <c r="E45" s="209"/>
      <c r="F45" s="209"/>
      <c r="G45" s="209"/>
      <c r="H45" s="209"/>
      <c r="I45" s="209"/>
      <c r="J45" s="209"/>
      <c r="K45" s="209"/>
      <c r="L45" s="209"/>
      <c r="M45" s="209"/>
      <c r="N45" s="90"/>
      <c r="O45" s="181"/>
      <c r="P45" s="199"/>
      <c r="Q45" s="206"/>
      <c r="R45" s="206"/>
      <c r="S45" s="206"/>
      <c r="T45" s="111"/>
    </row>
    <row r="46" spans="1:20" s="1" customFormat="1" ht="15.5">
      <c r="A46" s="90"/>
      <c r="B46" s="90"/>
      <c r="C46" s="109"/>
      <c r="D46" s="180"/>
      <c r="E46" s="209"/>
      <c r="F46" s="209"/>
      <c r="G46" s="209"/>
      <c r="H46" s="209"/>
      <c r="I46" s="209"/>
      <c r="J46" s="209"/>
      <c r="K46" s="209"/>
      <c r="L46" s="209"/>
      <c r="M46" s="209"/>
      <c r="N46" s="90"/>
      <c r="O46" s="181"/>
      <c r="P46" s="199"/>
      <c r="Q46" s="206"/>
      <c r="R46" s="206"/>
      <c r="S46" s="206"/>
      <c r="T46" s="111"/>
    </row>
    <row r="47" spans="1:20" s="1" customFormat="1" ht="15.5">
      <c r="A47" s="8"/>
      <c r="B47" s="8"/>
      <c r="C47" s="19"/>
      <c r="D47" s="10"/>
      <c r="E47" s="26"/>
      <c r="F47" s="26"/>
      <c r="G47" s="26"/>
      <c r="H47" s="26"/>
      <c r="I47" s="26"/>
      <c r="J47" s="26"/>
      <c r="K47" s="26"/>
      <c r="L47" s="26"/>
      <c r="M47" s="26"/>
      <c r="N47" s="8"/>
      <c r="O47" s="96"/>
      <c r="P47" s="5"/>
      <c r="Q47" s="4"/>
      <c r="R47" s="4"/>
      <c r="S47" s="4"/>
      <c r="T47" s="111"/>
    </row>
  </sheetData>
  <sortState ref="A30:P33">
    <sortCondition ref="A30"/>
  </sortState>
  <customSheetViews>
    <customSheetView guid="{2E7CB4B9-7FDD-448F-BF62-2890FA5556F6}" showPageBreaks="1" hiddenRows="1" topLeftCell="A53">
      <selection activeCell="D45" sqref="D4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30" showPageBreaks="1" topLeftCell="A21">
      <selection sqref="A1:L34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27">
    <mergeCell ref="S19:S20"/>
    <mergeCell ref="A19:A20"/>
    <mergeCell ref="B19:B20"/>
    <mergeCell ref="C19:C20"/>
    <mergeCell ref="D19:D20"/>
    <mergeCell ref="E19:E20"/>
    <mergeCell ref="N10:P10"/>
    <mergeCell ref="N12:P12"/>
    <mergeCell ref="N6:P6"/>
    <mergeCell ref="N7:P7"/>
    <mergeCell ref="N13:P13"/>
    <mergeCell ref="E21:N21"/>
    <mergeCell ref="E23:N23"/>
    <mergeCell ref="N2:P2"/>
    <mergeCell ref="N17:P17"/>
    <mergeCell ref="N18:P18"/>
    <mergeCell ref="N19:N20"/>
    <mergeCell ref="O19:R19"/>
    <mergeCell ref="N8:P8"/>
    <mergeCell ref="N11:P11"/>
    <mergeCell ref="N3:P3"/>
    <mergeCell ref="N4:P4"/>
    <mergeCell ref="N5:P5"/>
    <mergeCell ref="N16:P16"/>
    <mergeCell ref="N9:P9"/>
    <mergeCell ref="N14:P14"/>
    <mergeCell ref="N15:P15"/>
  </mergeCells>
  <conditionalFormatting sqref="F22:M22">
    <cfRule type="containsErrors" dxfId="13" priority="1">
      <formula>ISERROR(F22)</formula>
    </cfRule>
  </conditionalFormatting>
  <conditionalFormatting sqref="E21">
    <cfRule type="containsErrors" dxfId="12" priority="2">
      <formula>ISERROR(E21)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50"/>
  </sheetPr>
  <dimension ref="A1:AM18"/>
  <sheetViews>
    <sheetView view="pageLayout" zoomScale="110" zoomScaleNormal="93" zoomScalePageLayoutView="110" workbookViewId="0">
      <selection activeCell="A2" sqref="A2:A3"/>
    </sheetView>
  </sheetViews>
  <sheetFormatPr defaultColWidth="9.08984375" defaultRowHeight="14.5"/>
  <cols>
    <col min="1" max="1" width="4.36328125" style="123" customWidth="1"/>
    <col min="2" max="2" width="4.54296875" style="123" customWidth="1"/>
    <col min="3" max="3" width="21.54296875" style="123" customWidth="1"/>
    <col min="4" max="4" width="7.6328125" style="123" customWidth="1"/>
    <col min="5" max="5" width="9.90625" style="123" customWidth="1"/>
    <col min="6" max="23" width="2.08984375" style="123" customWidth="1"/>
    <col min="24" max="24" width="7.08984375" style="123" customWidth="1"/>
    <col min="25" max="26" width="5.453125" style="123" customWidth="1"/>
    <col min="27" max="27" width="37.08984375" style="123" customWidth="1"/>
    <col min="28" max="28" width="9.08984375" style="122" customWidth="1"/>
    <col min="29" max="39" width="9.08984375" style="121"/>
    <col min="40" max="16384" width="9.08984375" style="120"/>
  </cols>
  <sheetData>
    <row r="1" spans="1:39" ht="18">
      <c r="A1" s="799" t="s">
        <v>846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</row>
    <row r="2" spans="1:39" ht="17.5">
      <c r="A2" s="805" t="s">
        <v>17</v>
      </c>
      <c r="B2" s="805" t="s">
        <v>155</v>
      </c>
      <c r="C2" s="807" t="s">
        <v>154</v>
      </c>
      <c r="D2" s="807" t="s">
        <v>447</v>
      </c>
      <c r="E2" s="805" t="s">
        <v>438</v>
      </c>
      <c r="F2" s="802">
        <v>150</v>
      </c>
      <c r="G2" s="803"/>
      <c r="H2" s="804"/>
      <c r="I2" s="802">
        <v>180</v>
      </c>
      <c r="J2" s="803"/>
      <c r="K2" s="804"/>
      <c r="L2" s="802">
        <v>200</v>
      </c>
      <c r="M2" s="803"/>
      <c r="N2" s="804"/>
      <c r="O2" s="802">
        <v>220</v>
      </c>
      <c r="P2" s="803"/>
      <c r="Q2" s="804"/>
      <c r="R2" s="802">
        <v>230</v>
      </c>
      <c r="S2" s="803"/>
      <c r="T2" s="804"/>
      <c r="U2" s="802">
        <v>240</v>
      </c>
      <c r="V2" s="803"/>
      <c r="W2" s="804"/>
      <c r="X2" s="800" t="s">
        <v>153</v>
      </c>
      <c r="Y2" s="800" t="s">
        <v>792</v>
      </c>
      <c r="Z2" s="800" t="s">
        <v>13</v>
      </c>
      <c r="AA2" s="809"/>
    </row>
    <row r="3" spans="1:39" ht="48.75" customHeight="1">
      <c r="A3" s="806"/>
      <c r="B3" s="806"/>
      <c r="C3" s="808"/>
      <c r="D3" s="808"/>
      <c r="E3" s="806"/>
      <c r="F3" s="324">
        <v>1</v>
      </c>
      <c r="G3" s="324">
        <v>2</v>
      </c>
      <c r="H3" s="324">
        <v>3</v>
      </c>
      <c r="I3" s="324">
        <v>1</v>
      </c>
      <c r="J3" s="324">
        <v>2</v>
      </c>
      <c r="K3" s="324">
        <v>3</v>
      </c>
      <c r="L3" s="324">
        <v>1</v>
      </c>
      <c r="M3" s="324">
        <v>2</v>
      </c>
      <c r="N3" s="324">
        <v>3</v>
      </c>
      <c r="O3" s="324">
        <v>1</v>
      </c>
      <c r="P3" s="324">
        <v>2</v>
      </c>
      <c r="Q3" s="324">
        <v>3</v>
      </c>
      <c r="R3" s="324">
        <v>1</v>
      </c>
      <c r="S3" s="324">
        <v>2</v>
      </c>
      <c r="T3" s="324">
        <v>3</v>
      </c>
      <c r="U3" s="324">
        <v>1</v>
      </c>
      <c r="V3" s="324">
        <v>2</v>
      </c>
      <c r="W3" s="324">
        <v>3</v>
      </c>
      <c r="X3" s="801"/>
      <c r="Y3" s="801"/>
      <c r="Z3" s="801"/>
      <c r="AA3" s="810"/>
      <c r="AB3" s="121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39" ht="18.75" customHeight="1">
      <c r="A4" s="324">
        <v>1</v>
      </c>
      <c r="B4" s="529">
        <v>195</v>
      </c>
      <c r="C4" s="529" t="s">
        <v>472</v>
      </c>
      <c r="D4" s="530">
        <v>2006</v>
      </c>
      <c r="E4" s="531" t="s">
        <v>361</v>
      </c>
      <c r="F4" s="324"/>
      <c r="G4" s="324"/>
      <c r="H4" s="324"/>
      <c r="I4" s="324"/>
      <c r="J4" s="324"/>
      <c r="K4" s="324"/>
      <c r="L4" s="324">
        <v>0</v>
      </c>
      <c r="M4" s="324"/>
      <c r="N4" s="324"/>
      <c r="O4" s="324" t="s">
        <v>383</v>
      </c>
      <c r="P4" s="324" t="s">
        <v>383</v>
      </c>
      <c r="Q4" s="324">
        <v>0</v>
      </c>
      <c r="R4" s="324" t="s">
        <v>383</v>
      </c>
      <c r="S4" s="324" t="s">
        <v>383</v>
      </c>
      <c r="T4" s="324" t="s">
        <v>383</v>
      </c>
      <c r="U4" s="324"/>
      <c r="V4" s="324"/>
      <c r="W4" s="324"/>
      <c r="X4" s="325">
        <v>220</v>
      </c>
      <c r="Y4" s="325"/>
      <c r="Z4" s="325" t="s">
        <v>796</v>
      </c>
      <c r="AA4" s="534" t="s">
        <v>366</v>
      </c>
      <c r="AB4" s="121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ht="20.25" customHeight="1">
      <c r="A5" s="324">
        <v>2</v>
      </c>
      <c r="B5" s="529">
        <v>2</v>
      </c>
      <c r="C5" s="529" t="s">
        <v>687</v>
      </c>
      <c r="D5" s="530">
        <v>2009</v>
      </c>
      <c r="E5" s="531" t="s">
        <v>361</v>
      </c>
      <c r="F5" s="324"/>
      <c r="G5" s="324"/>
      <c r="H5" s="324"/>
      <c r="I5" s="324" t="s">
        <v>383</v>
      </c>
      <c r="J5" s="324" t="s">
        <v>383</v>
      </c>
      <c r="K5" s="324" t="s">
        <v>383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5">
        <v>0</v>
      </c>
      <c r="Y5" s="325"/>
      <c r="Z5" s="325"/>
      <c r="AA5" s="534" t="s">
        <v>360</v>
      </c>
      <c r="AB5" s="121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39" ht="17.25" customHeight="1">
      <c r="A6" s="324">
        <v>3</v>
      </c>
      <c r="B6" s="529">
        <v>303</v>
      </c>
      <c r="C6" s="529" t="s">
        <v>437</v>
      </c>
      <c r="D6" s="530">
        <v>2004</v>
      </c>
      <c r="E6" s="531" t="s">
        <v>361</v>
      </c>
      <c r="F6" s="324"/>
      <c r="G6" s="324"/>
      <c r="H6" s="324"/>
      <c r="I6" s="324"/>
      <c r="J6" s="324"/>
      <c r="K6" s="324"/>
      <c r="L6" s="324"/>
      <c r="M6" s="324"/>
      <c r="N6" s="324"/>
      <c r="O6" s="324" t="s">
        <v>383</v>
      </c>
      <c r="P6" s="324" t="s">
        <v>383</v>
      </c>
      <c r="Q6" s="324">
        <v>0</v>
      </c>
      <c r="R6" s="324" t="s">
        <v>383</v>
      </c>
      <c r="S6" s="324" t="s">
        <v>383</v>
      </c>
      <c r="T6" s="324">
        <v>0</v>
      </c>
      <c r="U6" s="324" t="s">
        <v>383</v>
      </c>
      <c r="V6" s="324"/>
      <c r="W6" s="324"/>
      <c r="X6" s="325">
        <v>230</v>
      </c>
      <c r="Y6" s="325" t="s">
        <v>174</v>
      </c>
      <c r="Z6" s="325" t="s">
        <v>796</v>
      </c>
      <c r="AA6" s="534" t="s">
        <v>685</v>
      </c>
      <c r="AB6" s="121"/>
      <c r="AE6" s="120"/>
      <c r="AF6" s="120"/>
      <c r="AG6" s="120"/>
      <c r="AH6" s="120"/>
      <c r="AI6" s="120"/>
      <c r="AJ6" s="120"/>
      <c r="AK6" s="120"/>
      <c r="AL6" s="120"/>
      <c r="AM6" s="120"/>
    </row>
    <row r="7" spans="1:39" ht="17.25" customHeight="1">
      <c r="A7" s="535"/>
      <c r="B7" s="532"/>
      <c r="C7" s="532"/>
      <c r="D7" s="533"/>
      <c r="E7" s="533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6"/>
      <c r="Y7" s="536"/>
      <c r="Z7" s="536"/>
      <c r="AA7" s="537"/>
      <c r="AB7" s="121"/>
      <c r="AE7" s="120"/>
      <c r="AF7" s="120"/>
      <c r="AG7" s="120"/>
      <c r="AH7" s="120"/>
      <c r="AI7" s="120"/>
      <c r="AJ7" s="120"/>
      <c r="AK7" s="120"/>
      <c r="AL7" s="120"/>
      <c r="AM7" s="120"/>
    </row>
    <row r="8" spans="1:39" ht="17.25" customHeight="1">
      <c r="A8" s="535"/>
      <c r="B8" s="532"/>
      <c r="C8" s="532"/>
      <c r="D8" s="538" t="s">
        <v>455</v>
      </c>
      <c r="E8" s="538"/>
      <c r="F8" s="538"/>
      <c r="G8" s="538"/>
      <c r="H8" s="538"/>
      <c r="I8" s="538"/>
      <c r="J8" s="538"/>
      <c r="K8" s="538"/>
      <c r="L8" s="538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7"/>
      <c r="AB8" s="121"/>
      <c r="AE8" s="120"/>
      <c r="AF8" s="120"/>
      <c r="AG8" s="120"/>
      <c r="AH8" s="120"/>
      <c r="AI8" s="120"/>
      <c r="AJ8" s="120"/>
      <c r="AK8" s="120"/>
      <c r="AL8" s="120"/>
      <c r="AM8" s="120"/>
    </row>
    <row r="9" spans="1:39" ht="17.25" customHeight="1">
      <c r="A9" s="535"/>
      <c r="B9" s="532"/>
      <c r="C9" s="532"/>
      <c r="D9" s="533"/>
      <c r="E9" s="533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6"/>
      <c r="Y9" s="536"/>
      <c r="Z9" s="536"/>
      <c r="AA9" s="537"/>
      <c r="AB9" s="121"/>
      <c r="AE9" s="120"/>
      <c r="AF9" s="120"/>
      <c r="AG9" s="120"/>
      <c r="AH9" s="120"/>
      <c r="AI9" s="120"/>
      <c r="AJ9" s="120"/>
      <c r="AK9" s="120"/>
      <c r="AL9" s="120"/>
      <c r="AM9" s="120"/>
    </row>
    <row r="10" spans="1:39" ht="22.5" customHeight="1">
      <c r="A10" s="324">
        <v>1</v>
      </c>
      <c r="B10" s="529">
        <v>1486</v>
      </c>
      <c r="C10" s="529" t="s">
        <v>578</v>
      </c>
      <c r="D10" s="530">
        <v>2008</v>
      </c>
      <c r="E10" s="531" t="s">
        <v>361</v>
      </c>
      <c r="F10" s="540"/>
      <c r="G10" s="324"/>
      <c r="H10" s="324"/>
      <c r="I10" s="324" t="s">
        <v>383</v>
      </c>
      <c r="J10" s="324" t="s">
        <v>383</v>
      </c>
      <c r="K10" s="324" t="s">
        <v>383</v>
      </c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5">
        <v>0</v>
      </c>
      <c r="Y10" s="325"/>
      <c r="Z10" s="658"/>
      <c r="AA10" s="541" t="s">
        <v>463</v>
      </c>
      <c r="AB10" s="121"/>
      <c r="AE10" s="120"/>
      <c r="AF10" s="120"/>
      <c r="AG10" s="120"/>
      <c r="AH10" s="120"/>
      <c r="AI10" s="120"/>
      <c r="AJ10" s="120"/>
      <c r="AK10" s="120"/>
      <c r="AL10" s="120"/>
      <c r="AM10" s="120"/>
    </row>
    <row r="11" spans="1:39" ht="17.25" customHeight="1">
      <c r="A11" s="324">
        <v>2</v>
      </c>
      <c r="B11" s="529">
        <v>30</v>
      </c>
      <c r="C11" s="529" t="s">
        <v>684</v>
      </c>
      <c r="D11" s="531" t="s">
        <v>478</v>
      </c>
      <c r="E11" s="531" t="s">
        <v>361</v>
      </c>
      <c r="F11" s="324" t="s">
        <v>383</v>
      </c>
      <c r="G11" s="324" t="s">
        <v>383</v>
      </c>
      <c r="H11" s="324" t="s">
        <v>383</v>
      </c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5">
        <v>0</v>
      </c>
      <c r="Y11" s="542"/>
      <c r="Z11" s="542"/>
      <c r="AA11" s="534" t="s">
        <v>685</v>
      </c>
      <c r="AB11" s="121"/>
      <c r="AE11" s="120"/>
      <c r="AF11" s="120"/>
      <c r="AG11" s="120"/>
      <c r="AH11" s="120"/>
      <c r="AI11" s="120"/>
      <c r="AJ11" s="120"/>
      <c r="AK11" s="120"/>
      <c r="AL11" s="120"/>
      <c r="AM11" s="120"/>
    </row>
    <row r="12" spans="1:39" ht="17.25" customHeight="1">
      <c r="A12" s="543"/>
      <c r="B12" s="543"/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121"/>
      <c r="AE12" s="120"/>
      <c r="AF12" s="120"/>
      <c r="AG12" s="120"/>
      <c r="AH12" s="120"/>
      <c r="AI12" s="120"/>
      <c r="AJ12" s="120"/>
      <c r="AK12" s="120"/>
      <c r="AL12" s="120"/>
      <c r="AM12" s="120"/>
    </row>
    <row r="13" spans="1:39" ht="18">
      <c r="A13" s="543"/>
      <c r="B13" s="543"/>
      <c r="C13" s="544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</row>
    <row r="14" spans="1:39" ht="18">
      <c r="A14" s="543"/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543"/>
      <c r="Z14" s="543"/>
      <c r="AA14" s="543"/>
    </row>
    <row r="15" spans="1:39" ht="18">
      <c r="A15" s="543"/>
      <c r="B15" s="543"/>
      <c r="C15" s="737" t="s">
        <v>408</v>
      </c>
      <c r="D15" s="737"/>
      <c r="E15" s="337"/>
      <c r="F15" s="378"/>
      <c r="G15" s="409"/>
      <c r="H15" s="737" t="s">
        <v>372</v>
      </c>
      <c r="I15" s="737"/>
      <c r="J15" s="737"/>
      <c r="K15" s="737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543"/>
      <c r="Y15" s="543"/>
      <c r="Z15" s="543"/>
      <c r="AA15" s="543"/>
    </row>
    <row r="16" spans="1:39" ht="18">
      <c r="A16" s="543"/>
      <c r="B16" s="543"/>
      <c r="C16" s="347"/>
      <c r="D16" s="377"/>
      <c r="E16" s="337"/>
      <c r="F16" s="378"/>
      <c r="G16" s="409"/>
      <c r="H16" s="337"/>
      <c r="I16" s="384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</row>
    <row r="17" spans="1:27" ht="18">
      <c r="A17" s="543"/>
      <c r="B17" s="543"/>
      <c r="C17" s="798" t="s">
        <v>409</v>
      </c>
      <c r="D17" s="798"/>
      <c r="E17" s="267"/>
      <c r="F17" s="407"/>
      <c r="G17" s="409"/>
      <c r="H17" s="737" t="s">
        <v>419</v>
      </c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543"/>
      <c r="Y17" s="543"/>
      <c r="Z17" s="543"/>
      <c r="AA17" s="543"/>
    </row>
    <row r="18" spans="1:27">
      <c r="A18" s="545"/>
      <c r="B18" s="545"/>
      <c r="C18" s="8"/>
      <c r="D18" s="19"/>
      <c r="E18" s="10"/>
      <c r="F18" s="26"/>
      <c r="G18" s="26"/>
      <c r="H18" s="91"/>
      <c r="I18" s="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</row>
  </sheetData>
  <customSheetViews>
    <customSheetView guid="{2E7CB4B9-7FDD-448F-BF62-2890FA5556F6}" scale="85" showPageBreaks="1">
      <selection sqref="A1:AR5"/>
      <pageMargins left="0" right="0" top="1.02362204724409" bottom="0.42708333333333298" header="0" footer="0.11811023622047198"/>
      <pageSetup paperSize="9" orientation="landscape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85" showPageBreaks="1">
      <selection sqref="A1:AR5"/>
      <pageMargins left="0" right="0" top="1.02362204724409" bottom="0.42708333333333298" header="0" footer="0.11811023622047198"/>
      <pageSetup paperSize="9" orientation="landscape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20">
    <mergeCell ref="AA2:AA3"/>
    <mergeCell ref="Z2:Z3"/>
    <mergeCell ref="L2:N2"/>
    <mergeCell ref="Y2:Y3"/>
    <mergeCell ref="C15:D15"/>
    <mergeCell ref="C17:D17"/>
    <mergeCell ref="H15:W15"/>
    <mergeCell ref="H17:W17"/>
    <mergeCell ref="A1:AA1"/>
    <mergeCell ref="X2:X3"/>
    <mergeCell ref="F2:H2"/>
    <mergeCell ref="O2:Q2"/>
    <mergeCell ref="I2:K2"/>
    <mergeCell ref="R2:T2"/>
    <mergeCell ref="U2:W2"/>
    <mergeCell ref="A2:A3"/>
    <mergeCell ref="B2:B3"/>
    <mergeCell ref="C2:C3"/>
    <mergeCell ref="D2:D3"/>
    <mergeCell ref="E2:E3"/>
  </mergeCells>
  <conditionalFormatting sqref="H15">
    <cfRule type="containsErrors" dxfId="11" priority="2">
      <formula>ISERROR(H15)</formula>
    </cfRule>
  </conditionalFormatting>
  <conditionalFormatting sqref="H16">
    <cfRule type="containsErrors" dxfId="10" priority="1">
      <formula>ISERROR(H16)</formula>
    </cfRule>
  </conditionalFormatting>
  <pageMargins left="0" right="0" top="1.0236220472440944" bottom="0.43307086614173229" header="0" footer="0.11811023622047245"/>
  <pageSetup paperSize="9" orientation="landscape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50"/>
  </sheetPr>
  <dimension ref="A1:U44"/>
  <sheetViews>
    <sheetView view="pageLayout" zoomScaleNormal="110" workbookViewId="0">
      <selection activeCell="N36" sqref="N36:N38"/>
    </sheetView>
  </sheetViews>
  <sheetFormatPr defaultRowHeight="14.5" outlineLevelRow="1"/>
  <cols>
    <col min="1" max="1" width="3.90625" style="8" customWidth="1"/>
    <col min="2" max="2" width="5.36328125" style="8" customWidth="1"/>
    <col min="3" max="3" width="26.36328125" style="19" customWidth="1"/>
    <col min="4" max="4" width="7.08984375" style="10" customWidth="1"/>
    <col min="5" max="5" width="15.453125" style="26" customWidth="1"/>
    <col min="6" max="6" width="6.453125" style="26" customWidth="1"/>
    <col min="7" max="9" width="6.453125" style="8" customWidth="1"/>
    <col min="10" max="10" width="6.453125" style="96" customWidth="1"/>
    <col min="11" max="11" width="6.453125" style="5" customWidth="1"/>
    <col min="12" max="12" width="9" style="5" customWidth="1"/>
    <col min="13" max="14" width="5" style="5" customWidth="1"/>
    <col min="15" max="15" width="27" style="5" customWidth="1"/>
    <col min="16" max="18" width="9.08984375" style="5"/>
    <col min="19" max="21" width="9.08984375" style="4"/>
  </cols>
  <sheetData>
    <row r="1" spans="1:21" ht="15.5">
      <c r="A1" s="546"/>
      <c r="B1" s="546"/>
      <c r="C1" s="547" t="s">
        <v>385</v>
      </c>
      <c r="D1" s="548"/>
      <c r="E1" s="546"/>
      <c r="F1" s="546"/>
      <c r="G1" s="546"/>
      <c r="H1" s="546"/>
      <c r="I1" s="546"/>
      <c r="J1" s="549"/>
      <c r="K1" s="549"/>
      <c r="L1" s="550"/>
      <c r="M1" s="550"/>
      <c r="N1" s="550"/>
      <c r="O1" s="550"/>
      <c r="P1"/>
      <c r="Q1"/>
      <c r="R1"/>
      <c r="S1"/>
      <c r="T1"/>
      <c r="U1"/>
    </row>
    <row r="2" spans="1:21" ht="33.75" hidden="1" customHeight="1" outlineLevel="1">
      <c r="A2" s="551" t="s">
        <v>0</v>
      </c>
      <c r="B2" s="552" t="s">
        <v>2</v>
      </c>
      <c r="C2" s="553" t="s">
        <v>1</v>
      </c>
      <c r="D2" s="554" t="s">
        <v>3</v>
      </c>
      <c r="E2" s="552" t="s">
        <v>19</v>
      </c>
      <c r="F2" s="553" t="s">
        <v>4</v>
      </c>
      <c r="G2" s="555" t="s">
        <v>13</v>
      </c>
      <c r="H2" s="555" t="s">
        <v>14</v>
      </c>
      <c r="I2" s="552"/>
      <c r="J2" s="552" t="s">
        <v>10</v>
      </c>
      <c r="K2" s="556"/>
      <c r="L2" s="550"/>
      <c r="M2" s="550"/>
      <c r="N2" s="550"/>
      <c r="O2" s="550"/>
      <c r="P2"/>
      <c r="Q2"/>
      <c r="R2"/>
      <c r="S2"/>
      <c r="T2"/>
      <c r="U2"/>
    </row>
    <row r="3" spans="1:21" ht="15.5" hidden="1" outlineLevel="1">
      <c r="A3" s="557">
        <v>1</v>
      </c>
      <c r="B3" s="558">
        <v>73</v>
      </c>
      <c r="C3" s="559" t="s">
        <v>301</v>
      </c>
      <c r="D3" s="560">
        <v>1999</v>
      </c>
      <c r="E3" s="561" t="s">
        <v>184</v>
      </c>
      <c r="F3" s="562"/>
      <c r="G3" s="563" t="e">
        <f t="shared" ref="G3:G24" si="0">VLOOKUP(F3,ядромуж,2)</f>
        <v>#N/A</v>
      </c>
      <c r="H3" s="558" t="s">
        <v>174</v>
      </c>
      <c r="I3" s="564" t="s">
        <v>317</v>
      </c>
      <c r="J3" s="565"/>
      <c r="K3" s="549"/>
      <c r="L3" s="550"/>
      <c r="M3" s="550"/>
      <c r="N3" s="550"/>
      <c r="O3" s="550"/>
      <c r="P3"/>
      <c r="Q3"/>
      <c r="R3"/>
      <c r="S3"/>
      <c r="T3"/>
      <c r="U3"/>
    </row>
    <row r="4" spans="1:21" ht="15.5" hidden="1" outlineLevel="1">
      <c r="A4" s="557">
        <v>2</v>
      </c>
      <c r="B4" s="566">
        <v>74</v>
      </c>
      <c r="C4" s="567" t="s">
        <v>299</v>
      </c>
      <c r="D4" s="568">
        <v>2000</v>
      </c>
      <c r="E4" s="569" t="s">
        <v>184</v>
      </c>
      <c r="F4" s="562"/>
      <c r="G4" s="563" t="e">
        <f t="shared" si="0"/>
        <v>#N/A</v>
      </c>
      <c r="H4" s="546" t="s">
        <v>173</v>
      </c>
      <c r="I4" s="570" t="s">
        <v>317</v>
      </c>
      <c r="J4" s="565"/>
      <c r="K4" s="549"/>
      <c r="L4" s="550"/>
      <c r="M4" s="550"/>
      <c r="N4" s="550"/>
      <c r="O4" s="550"/>
      <c r="P4"/>
      <c r="Q4"/>
      <c r="R4"/>
      <c r="S4"/>
      <c r="T4"/>
      <c r="U4"/>
    </row>
    <row r="5" spans="1:21" ht="15.5" hidden="1" outlineLevel="1">
      <c r="A5" s="557">
        <v>3</v>
      </c>
      <c r="B5" s="571">
        <v>408</v>
      </c>
      <c r="C5" s="572" t="s">
        <v>310</v>
      </c>
      <c r="D5" s="560">
        <v>2000</v>
      </c>
      <c r="E5" s="561" t="s">
        <v>164</v>
      </c>
      <c r="F5" s="562"/>
      <c r="G5" s="563" t="e">
        <f t="shared" si="0"/>
        <v>#N/A</v>
      </c>
      <c r="H5" s="573" t="s">
        <v>173</v>
      </c>
      <c r="I5" s="564" t="s">
        <v>319</v>
      </c>
      <c r="J5" s="565"/>
      <c r="K5" s="549"/>
      <c r="L5" s="550"/>
      <c r="M5" s="550"/>
      <c r="N5" s="550"/>
      <c r="O5" s="550"/>
      <c r="P5"/>
      <c r="Q5"/>
      <c r="R5"/>
      <c r="S5"/>
      <c r="T5"/>
      <c r="U5"/>
    </row>
    <row r="6" spans="1:21" ht="15.5" hidden="1" outlineLevel="1">
      <c r="A6" s="557">
        <v>4</v>
      </c>
      <c r="B6" s="574">
        <v>81</v>
      </c>
      <c r="C6" s="575" t="s">
        <v>300</v>
      </c>
      <c r="D6" s="576">
        <v>2000</v>
      </c>
      <c r="E6" s="577" t="s">
        <v>184</v>
      </c>
      <c r="F6" s="562"/>
      <c r="G6" s="563" t="e">
        <f t="shared" si="0"/>
        <v>#N/A</v>
      </c>
      <c r="H6" s="574" t="s">
        <v>173</v>
      </c>
      <c r="I6" s="578" t="s">
        <v>317</v>
      </c>
      <c r="J6" s="565"/>
      <c r="K6" s="549"/>
      <c r="L6" s="550"/>
      <c r="M6" s="550"/>
      <c r="N6" s="550"/>
      <c r="O6" s="550"/>
      <c r="P6"/>
      <c r="Q6"/>
      <c r="R6"/>
      <c r="S6"/>
      <c r="T6"/>
      <c r="U6"/>
    </row>
    <row r="7" spans="1:21" ht="15.5" hidden="1" outlineLevel="1">
      <c r="A7" s="557">
        <v>5</v>
      </c>
      <c r="B7" s="571">
        <v>219</v>
      </c>
      <c r="C7" s="572" t="s">
        <v>234</v>
      </c>
      <c r="D7" s="579">
        <v>36558</v>
      </c>
      <c r="E7" s="561" t="s">
        <v>212</v>
      </c>
      <c r="F7" s="562"/>
      <c r="G7" s="563" t="e">
        <f t="shared" si="0"/>
        <v>#N/A</v>
      </c>
      <c r="H7" s="573" t="s">
        <v>172</v>
      </c>
      <c r="I7" s="564" t="s">
        <v>246</v>
      </c>
      <c r="J7" s="565"/>
      <c r="K7" s="549"/>
      <c r="L7" s="550"/>
      <c r="M7" s="550"/>
      <c r="N7" s="550"/>
      <c r="O7" s="550"/>
      <c r="P7"/>
      <c r="Q7"/>
      <c r="R7"/>
      <c r="S7"/>
      <c r="T7"/>
      <c r="U7"/>
    </row>
    <row r="8" spans="1:21" ht="15.5" hidden="1" outlineLevel="1">
      <c r="A8" s="557">
        <v>6</v>
      </c>
      <c r="B8" s="566">
        <v>388</v>
      </c>
      <c r="C8" s="567" t="s">
        <v>302</v>
      </c>
      <c r="D8" s="580">
        <v>36966</v>
      </c>
      <c r="E8" s="569" t="s">
        <v>160</v>
      </c>
      <c r="F8" s="562"/>
      <c r="G8" s="563" t="e">
        <f t="shared" si="0"/>
        <v>#N/A</v>
      </c>
      <c r="H8" s="566" t="s">
        <v>173</v>
      </c>
      <c r="I8" s="570" t="s">
        <v>271</v>
      </c>
      <c r="J8" s="565"/>
      <c r="K8" s="549"/>
      <c r="L8" s="550"/>
      <c r="M8" s="550"/>
      <c r="N8" s="550"/>
      <c r="O8" s="550"/>
      <c r="P8"/>
      <c r="Q8"/>
      <c r="R8"/>
      <c r="S8"/>
      <c r="T8"/>
      <c r="U8"/>
    </row>
    <row r="9" spans="1:21" ht="15.5" hidden="1" outlineLevel="1">
      <c r="A9" s="557">
        <v>7</v>
      </c>
      <c r="B9" s="571">
        <v>21</v>
      </c>
      <c r="C9" s="572" t="s">
        <v>189</v>
      </c>
      <c r="D9" s="579">
        <v>36621</v>
      </c>
      <c r="E9" s="561" t="s">
        <v>188</v>
      </c>
      <c r="F9" s="562"/>
      <c r="G9" s="563" t="e">
        <f t="shared" si="0"/>
        <v>#N/A</v>
      </c>
      <c r="H9" s="573" t="s">
        <v>172</v>
      </c>
      <c r="I9" s="564" t="s">
        <v>196</v>
      </c>
      <c r="J9" s="565"/>
      <c r="K9" s="549"/>
      <c r="L9" s="550"/>
      <c r="M9" s="550"/>
      <c r="N9" s="550"/>
      <c r="O9" s="550"/>
      <c r="P9"/>
      <c r="Q9"/>
      <c r="R9"/>
      <c r="S9"/>
      <c r="T9"/>
      <c r="U9"/>
    </row>
    <row r="10" spans="1:21" ht="15.5" hidden="1" outlineLevel="1">
      <c r="A10" s="557">
        <v>8</v>
      </c>
      <c r="B10" s="574">
        <v>128</v>
      </c>
      <c r="C10" s="575" t="s">
        <v>303</v>
      </c>
      <c r="D10" s="581">
        <v>36697</v>
      </c>
      <c r="E10" s="577" t="s">
        <v>222</v>
      </c>
      <c r="F10" s="562"/>
      <c r="G10" s="563" t="e">
        <f t="shared" si="0"/>
        <v>#N/A</v>
      </c>
      <c r="H10" s="574" t="s">
        <v>173</v>
      </c>
      <c r="I10" s="578" t="s">
        <v>268</v>
      </c>
      <c r="J10" s="565"/>
      <c r="K10" s="549"/>
      <c r="L10" s="550"/>
      <c r="M10" s="550"/>
      <c r="N10" s="550"/>
      <c r="O10" s="550"/>
      <c r="P10"/>
      <c r="Q10"/>
      <c r="R10"/>
      <c r="S10"/>
      <c r="T10"/>
      <c r="U10"/>
    </row>
    <row r="11" spans="1:21" ht="15.5" hidden="1" outlineLevel="1">
      <c r="A11" s="557">
        <v>9</v>
      </c>
      <c r="B11" s="571">
        <v>153</v>
      </c>
      <c r="C11" s="572" t="s">
        <v>274</v>
      </c>
      <c r="D11" s="560">
        <v>2000</v>
      </c>
      <c r="E11" s="561" t="s">
        <v>160</v>
      </c>
      <c r="F11" s="562"/>
      <c r="G11" s="563" t="e">
        <f t="shared" si="0"/>
        <v>#N/A</v>
      </c>
      <c r="H11" s="573" t="s">
        <v>172</v>
      </c>
      <c r="I11" s="564" t="s">
        <v>276</v>
      </c>
      <c r="J11" s="565"/>
      <c r="K11" s="549"/>
      <c r="L11" s="550"/>
      <c r="M11" s="550"/>
      <c r="N11" s="550"/>
      <c r="O11" s="550"/>
      <c r="P11"/>
      <c r="Q11"/>
      <c r="R11"/>
      <c r="S11"/>
      <c r="T11"/>
      <c r="U11"/>
    </row>
    <row r="12" spans="1:21" ht="15.5" hidden="1" outlineLevel="1">
      <c r="A12" s="557">
        <v>10</v>
      </c>
      <c r="B12" s="574">
        <v>88</v>
      </c>
      <c r="C12" s="575" t="s">
        <v>304</v>
      </c>
      <c r="D12" s="581">
        <v>36648</v>
      </c>
      <c r="E12" s="577" t="s">
        <v>305</v>
      </c>
      <c r="F12" s="562"/>
      <c r="G12" s="563" t="e">
        <f t="shared" si="0"/>
        <v>#N/A</v>
      </c>
      <c r="H12" s="574" t="s">
        <v>173</v>
      </c>
      <c r="I12" s="575" t="s">
        <v>318</v>
      </c>
      <c r="J12" s="565"/>
      <c r="K12" s="549"/>
      <c r="L12" s="550"/>
      <c r="M12" s="550"/>
      <c r="N12" s="550"/>
      <c r="O12" s="550"/>
      <c r="P12"/>
      <c r="Q12"/>
      <c r="R12"/>
      <c r="S12"/>
      <c r="T12"/>
      <c r="U12"/>
    </row>
    <row r="13" spans="1:21" ht="15.5" hidden="1" outlineLevel="1">
      <c r="A13" s="557">
        <v>11</v>
      </c>
      <c r="B13" s="571">
        <v>629</v>
      </c>
      <c r="C13" s="572" t="s">
        <v>235</v>
      </c>
      <c r="D13" s="579">
        <v>36764</v>
      </c>
      <c r="E13" s="561" t="s">
        <v>165</v>
      </c>
      <c r="F13" s="562"/>
      <c r="G13" s="563" t="e">
        <f t="shared" si="0"/>
        <v>#N/A</v>
      </c>
      <c r="H13" s="573" t="s">
        <v>172</v>
      </c>
      <c r="I13" s="564" t="s">
        <v>197</v>
      </c>
      <c r="J13" s="565"/>
      <c r="K13" s="549"/>
      <c r="L13" s="550"/>
      <c r="M13" s="550"/>
      <c r="N13" s="550"/>
      <c r="O13" s="550"/>
      <c r="P13"/>
      <c r="Q13"/>
      <c r="R13"/>
      <c r="S13"/>
      <c r="T13"/>
      <c r="U13"/>
    </row>
    <row r="14" spans="1:21" ht="15.5" hidden="1" outlineLevel="1">
      <c r="A14" s="557">
        <v>12</v>
      </c>
      <c r="B14" s="571">
        <v>66</v>
      </c>
      <c r="C14" s="572" t="s">
        <v>306</v>
      </c>
      <c r="D14" s="560">
        <v>2000</v>
      </c>
      <c r="E14" s="561" t="s">
        <v>164</v>
      </c>
      <c r="F14" s="562"/>
      <c r="G14" s="563" t="e">
        <f t="shared" si="0"/>
        <v>#N/A</v>
      </c>
      <c r="H14" s="573" t="s">
        <v>173</v>
      </c>
      <c r="I14" s="564" t="s">
        <v>319</v>
      </c>
      <c r="J14" s="565"/>
      <c r="K14" s="549"/>
      <c r="L14" s="550"/>
      <c r="M14" s="550"/>
      <c r="N14" s="550"/>
      <c r="O14" s="550"/>
      <c r="P14"/>
      <c r="Q14"/>
      <c r="R14"/>
      <c r="S14"/>
      <c r="T14"/>
      <c r="U14"/>
    </row>
    <row r="15" spans="1:21" ht="15" hidden="1" customHeight="1" outlineLevel="1">
      <c r="A15" s="557">
        <v>13</v>
      </c>
      <c r="B15" s="571">
        <v>105</v>
      </c>
      <c r="C15" s="572" t="s">
        <v>311</v>
      </c>
      <c r="D15" s="579">
        <v>36641</v>
      </c>
      <c r="E15" s="561" t="s">
        <v>165</v>
      </c>
      <c r="F15" s="562"/>
      <c r="G15" s="563" t="e">
        <f t="shared" si="0"/>
        <v>#N/A</v>
      </c>
      <c r="H15" s="573" t="s">
        <v>172</v>
      </c>
      <c r="I15" s="564" t="s">
        <v>320</v>
      </c>
      <c r="J15" s="565"/>
      <c r="K15" s="549"/>
      <c r="L15" s="550"/>
      <c r="M15" s="550"/>
      <c r="N15" s="550"/>
      <c r="O15" s="550"/>
      <c r="P15"/>
      <c r="Q15"/>
      <c r="R15"/>
      <c r="S15"/>
      <c r="T15"/>
      <c r="U15"/>
    </row>
    <row r="16" spans="1:21" ht="15.5" hidden="1" outlineLevel="1">
      <c r="A16" s="557">
        <v>14</v>
      </c>
      <c r="B16" s="571">
        <v>18</v>
      </c>
      <c r="C16" s="572" t="s">
        <v>307</v>
      </c>
      <c r="D16" s="560">
        <v>2001</v>
      </c>
      <c r="E16" s="561" t="s">
        <v>164</v>
      </c>
      <c r="F16" s="562"/>
      <c r="G16" s="563" t="e">
        <f t="shared" si="0"/>
        <v>#N/A</v>
      </c>
      <c r="H16" s="573" t="s">
        <v>173</v>
      </c>
      <c r="I16" s="564" t="s">
        <v>319</v>
      </c>
      <c r="J16" s="565"/>
      <c r="K16" s="549"/>
      <c r="L16" s="550"/>
      <c r="M16" s="550"/>
      <c r="N16" s="550"/>
      <c r="O16" s="550"/>
      <c r="P16"/>
      <c r="Q16"/>
      <c r="R16"/>
      <c r="S16"/>
      <c r="T16"/>
      <c r="U16"/>
    </row>
    <row r="17" spans="1:21" ht="15.5" hidden="1" outlineLevel="1">
      <c r="A17" s="557">
        <v>15</v>
      </c>
      <c r="B17" s="571">
        <v>433</v>
      </c>
      <c r="C17" s="572" t="s">
        <v>312</v>
      </c>
      <c r="D17" s="560">
        <v>2000</v>
      </c>
      <c r="E17" s="561" t="s">
        <v>165</v>
      </c>
      <c r="F17" s="562"/>
      <c r="G17" s="563" t="e">
        <f t="shared" si="0"/>
        <v>#N/A</v>
      </c>
      <c r="H17" s="573" t="s">
        <v>173</v>
      </c>
      <c r="I17" s="564" t="s">
        <v>321</v>
      </c>
      <c r="J17" s="565"/>
      <c r="K17" s="549"/>
      <c r="L17" s="549"/>
      <c r="M17" s="549"/>
      <c r="N17" s="549"/>
      <c r="O17" s="549"/>
    </row>
    <row r="18" spans="1:21" ht="15.5" hidden="1" outlineLevel="1">
      <c r="A18" s="557">
        <v>16</v>
      </c>
      <c r="B18" s="571">
        <v>100</v>
      </c>
      <c r="C18" s="572" t="s">
        <v>308</v>
      </c>
      <c r="D18" s="560">
        <v>2001</v>
      </c>
      <c r="E18" s="561" t="s">
        <v>164</v>
      </c>
      <c r="F18" s="562"/>
      <c r="G18" s="563" t="e">
        <f t="shared" si="0"/>
        <v>#N/A</v>
      </c>
      <c r="H18" s="573" t="s">
        <v>173</v>
      </c>
      <c r="I18" s="564" t="s">
        <v>319</v>
      </c>
      <c r="J18" s="565"/>
      <c r="K18" s="549"/>
      <c r="L18" s="549"/>
      <c r="M18" s="549"/>
      <c r="N18" s="549"/>
      <c r="O18" s="549"/>
    </row>
    <row r="19" spans="1:21" ht="15.5" hidden="1" outlineLevel="1">
      <c r="A19" s="557">
        <v>17</v>
      </c>
      <c r="B19" s="571">
        <v>256</v>
      </c>
      <c r="C19" s="572" t="s">
        <v>313</v>
      </c>
      <c r="D19" s="560">
        <v>2001</v>
      </c>
      <c r="E19" s="561" t="s">
        <v>162</v>
      </c>
      <c r="F19" s="562"/>
      <c r="G19" s="563" t="e">
        <f t="shared" si="0"/>
        <v>#N/A</v>
      </c>
      <c r="H19" s="573" t="s">
        <v>173</v>
      </c>
      <c r="I19" s="564" t="s">
        <v>322</v>
      </c>
      <c r="J19" s="565"/>
      <c r="K19" s="549"/>
      <c r="L19" s="549"/>
      <c r="M19" s="549"/>
      <c r="N19" s="549"/>
      <c r="O19" s="549"/>
    </row>
    <row r="20" spans="1:21" ht="15.5" hidden="1" outlineLevel="1">
      <c r="A20" s="557">
        <v>18</v>
      </c>
      <c r="B20" s="571">
        <v>44</v>
      </c>
      <c r="C20" s="572" t="s">
        <v>309</v>
      </c>
      <c r="D20" s="560">
        <v>2000</v>
      </c>
      <c r="E20" s="561" t="s">
        <v>164</v>
      </c>
      <c r="F20" s="562"/>
      <c r="G20" s="563" t="e">
        <f t="shared" si="0"/>
        <v>#N/A</v>
      </c>
      <c r="H20" s="573" t="s">
        <v>173</v>
      </c>
      <c r="I20" s="564" t="s">
        <v>319</v>
      </c>
      <c r="J20" s="565"/>
      <c r="K20" s="549"/>
      <c r="L20" s="549"/>
      <c r="M20" s="549"/>
      <c r="N20" s="549"/>
      <c r="O20" s="549"/>
    </row>
    <row r="21" spans="1:21" ht="15.5" hidden="1" outlineLevel="1">
      <c r="A21" s="557">
        <v>19</v>
      </c>
      <c r="B21" s="571">
        <v>254</v>
      </c>
      <c r="C21" s="572" t="s">
        <v>314</v>
      </c>
      <c r="D21" s="560">
        <v>2000</v>
      </c>
      <c r="E21" s="561" t="s">
        <v>162</v>
      </c>
      <c r="F21" s="562"/>
      <c r="G21" s="563" t="e">
        <f t="shared" si="0"/>
        <v>#N/A</v>
      </c>
      <c r="H21" s="573" t="s">
        <v>173</v>
      </c>
      <c r="I21" s="564" t="s">
        <v>323</v>
      </c>
      <c r="J21" s="565"/>
      <c r="K21" s="549"/>
      <c r="L21" s="549"/>
      <c r="M21" s="549"/>
      <c r="N21" s="549"/>
      <c r="O21" s="549"/>
    </row>
    <row r="22" spans="1:21" ht="15.5" hidden="1" outlineLevel="1">
      <c r="A22" s="557">
        <v>21</v>
      </c>
      <c r="B22" s="574">
        <v>611</v>
      </c>
      <c r="C22" s="582" t="s">
        <v>315</v>
      </c>
      <c r="D22" s="580">
        <v>36569</v>
      </c>
      <c r="E22" s="569" t="s">
        <v>170</v>
      </c>
      <c r="F22" s="562"/>
      <c r="G22" s="563" t="e">
        <f t="shared" si="0"/>
        <v>#N/A</v>
      </c>
      <c r="H22" s="574" t="s">
        <v>173</v>
      </c>
      <c r="I22" s="578" t="s">
        <v>324</v>
      </c>
      <c r="J22" s="565"/>
      <c r="K22" s="549"/>
      <c r="L22" s="549"/>
      <c r="M22" s="549"/>
      <c r="N22" s="549"/>
      <c r="O22" s="549"/>
    </row>
    <row r="23" spans="1:21" ht="15.5" hidden="1" outlineLevel="1">
      <c r="A23" s="557">
        <v>23</v>
      </c>
      <c r="B23" s="574">
        <v>157</v>
      </c>
      <c r="C23" s="582" t="s">
        <v>316</v>
      </c>
      <c r="D23" s="580">
        <v>36783</v>
      </c>
      <c r="E23" s="569" t="s">
        <v>221</v>
      </c>
      <c r="F23" s="562"/>
      <c r="G23" s="563" t="e">
        <f t="shared" si="0"/>
        <v>#N/A</v>
      </c>
      <c r="H23" s="574" t="s">
        <v>173</v>
      </c>
      <c r="I23" s="578" t="s">
        <v>325</v>
      </c>
      <c r="J23" s="565"/>
      <c r="K23" s="549"/>
      <c r="L23" s="549"/>
      <c r="M23" s="549"/>
      <c r="N23" s="549"/>
      <c r="O23" s="549"/>
    </row>
    <row r="24" spans="1:21" ht="15" hidden="1" customHeight="1" outlineLevel="1">
      <c r="A24" s="557"/>
      <c r="B24" s="583"/>
      <c r="C24" s="584"/>
      <c r="D24" s="585"/>
      <c r="E24" s="577"/>
      <c r="F24" s="562"/>
      <c r="G24" s="563" t="e">
        <f t="shared" si="0"/>
        <v>#N/A</v>
      </c>
      <c r="H24" s="583"/>
      <c r="I24" s="578"/>
      <c r="J24" s="565"/>
      <c r="K24" s="549"/>
      <c r="L24" s="549"/>
      <c r="M24" s="549"/>
      <c r="N24" s="549"/>
      <c r="O24" s="549"/>
    </row>
    <row r="25" spans="1:21" s="1" customFormat="1" ht="15.5" collapsed="1">
      <c r="A25" s="546"/>
      <c r="B25" s="815" t="s">
        <v>377</v>
      </c>
      <c r="C25" s="815"/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667"/>
      <c r="O25" s="549"/>
      <c r="P25" s="5"/>
      <c r="Q25" s="5"/>
      <c r="R25" s="5"/>
      <c r="S25" s="4"/>
      <c r="T25" s="4"/>
      <c r="U25" s="4"/>
    </row>
    <row r="26" spans="1:21" s="1" customFormat="1" ht="22.5" customHeight="1">
      <c r="A26" s="817" t="s">
        <v>0</v>
      </c>
      <c r="B26" s="816" t="s">
        <v>2</v>
      </c>
      <c r="C26" s="818" t="s">
        <v>1</v>
      </c>
      <c r="D26" s="819" t="s">
        <v>3</v>
      </c>
      <c r="E26" s="816" t="s">
        <v>438</v>
      </c>
      <c r="F26" s="816" t="s">
        <v>7</v>
      </c>
      <c r="G26" s="816"/>
      <c r="H26" s="816"/>
      <c r="I26" s="816"/>
      <c r="J26" s="816"/>
      <c r="K26" s="816"/>
      <c r="L26" s="813" t="s">
        <v>153</v>
      </c>
      <c r="M26" s="813" t="s">
        <v>792</v>
      </c>
      <c r="N26" s="813" t="s">
        <v>13</v>
      </c>
      <c r="O26" s="811" t="s">
        <v>10</v>
      </c>
      <c r="P26" s="5"/>
      <c r="Q26" s="5"/>
      <c r="R26" s="5"/>
      <c r="S26" s="4"/>
      <c r="T26" s="4"/>
      <c r="U26" s="4"/>
    </row>
    <row r="27" spans="1:21" s="1" customFormat="1" ht="68.25" customHeight="1">
      <c r="A27" s="817"/>
      <c r="B27" s="816"/>
      <c r="C27" s="818"/>
      <c r="D27" s="819"/>
      <c r="E27" s="816"/>
      <c r="F27" s="588">
        <v>1</v>
      </c>
      <c r="G27" s="588">
        <v>2</v>
      </c>
      <c r="H27" s="588">
        <v>3</v>
      </c>
      <c r="I27" s="588">
        <v>4</v>
      </c>
      <c r="J27" s="588">
        <v>5</v>
      </c>
      <c r="K27" s="588">
        <v>6</v>
      </c>
      <c r="L27" s="814"/>
      <c r="M27" s="814"/>
      <c r="N27" s="814"/>
      <c r="O27" s="812"/>
      <c r="P27" s="5"/>
      <c r="Q27" s="5"/>
      <c r="R27" s="5"/>
      <c r="S27" s="4"/>
      <c r="T27" s="4"/>
      <c r="U27" s="4"/>
    </row>
    <row r="28" spans="1:21" s="1" customFormat="1" ht="15.5">
      <c r="A28" s="589">
        <v>1</v>
      </c>
      <c r="B28" s="588">
        <v>47</v>
      </c>
      <c r="C28" s="588" t="s">
        <v>775</v>
      </c>
      <c r="D28" s="307">
        <v>2009</v>
      </c>
      <c r="E28" s="661" t="s">
        <v>369</v>
      </c>
      <c r="F28" s="590">
        <v>24.6</v>
      </c>
      <c r="G28" s="591">
        <v>25.45</v>
      </c>
      <c r="H28" s="591" t="s">
        <v>383</v>
      </c>
      <c r="I28" s="591">
        <v>27.6</v>
      </c>
      <c r="J28" s="591"/>
      <c r="K28" s="591"/>
      <c r="L28" s="589" t="s">
        <v>776</v>
      </c>
      <c r="M28" s="589"/>
      <c r="N28" s="589"/>
      <c r="O28" s="589" t="s">
        <v>366</v>
      </c>
      <c r="P28" s="5"/>
      <c r="Q28" s="5"/>
      <c r="R28" s="5"/>
      <c r="S28" s="4"/>
      <c r="T28" s="4"/>
      <c r="U28" s="4"/>
    </row>
    <row r="29" spans="1:21" s="1" customFormat="1" ht="15.5">
      <c r="A29" s="589">
        <v>2</v>
      </c>
      <c r="B29" s="588">
        <v>51</v>
      </c>
      <c r="C29" s="588" t="s">
        <v>778</v>
      </c>
      <c r="D29" s="307">
        <v>2007</v>
      </c>
      <c r="E29" s="661" t="s">
        <v>369</v>
      </c>
      <c r="F29" s="590">
        <v>27.15</v>
      </c>
      <c r="G29" s="591" t="s">
        <v>383</v>
      </c>
      <c r="H29" s="591" t="s">
        <v>383</v>
      </c>
      <c r="I29" s="591" t="s">
        <v>777</v>
      </c>
      <c r="J29" s="591"/>
      <c r="K29" s="591"/>
      <c r="L29" s="589">
        <v>27.15</v>
      </c>
      <c r="M29" s="589"/>
      <c r="N29" s="589"/>
      <c r="O29" s="589" t="s">
        <v>366</v>
      </c>
      <c r="P29" s="5"/>
      <c r="Q29" s="5"/>
      <c r="R29" s="5"/>
      <c r="S29" s="4"/>
      <c r="T29" s="4"/>
      <c r="U29" s="4"/>
    </row>
    <row r="30" spans="1:21" s="1" customFormat="1" ht="15.5">
      <c r="A30" s="593">
        <v>3</v>
      </c>
      <c r="B30" s="593">
        <v>303</v>
      </c>
      <c r="C30" s="593" t="s">
        <v>764</v>
      </c>
      <c r="D30" s="594">
        <v>2008</v>
      </c>
      <c r="E30" s="589" t="s">
        <v>369</v>
      </c>
      <c r="F30" s="590">
        <v>18.55</v>
      </c>
      <c r="G30" s="591">
        <v>19.2</v>
      </c>
      <c r="H30" s="591" t="s">
        <v>383</v>
      </c>
      <c r="I30" s="591">
        <v>13.05</v>
      </c>
      <c r="J30" s="591"/>
      <c r="K30" s="591"/>
      <c r="L30" s="589">
        <v>19.2</v>
      </c>
      <c r="M30" s="589"/>
      <c r="N30" s="589"/>
      <c r="O30" s="589" t="s">
        <v>366</v>
      </c>
      <c r="P30" s="5"/>
      <c r="Q30" s="5"/>
      <c r="R30" s="5"/>
      <c r="S30" s="4"/>
      <c r="T30" s="4"/>
      <c r="U30" s="4"/>
    </row>
    <row r="31" spans="1:21" s="1" customFormat="1" ht="15.5">
      <c r="A31" s="589">
        <v>4</v>
      </c>
      <c r="B31" s="595">
        <v>333</v>
      </c>
      <c r="C31" s="662" t="s">
        <v>450</v>
      </c>
      <c r="D31" s="594">
        <v>2008</v>
      </c>
      <c r="E31" s="663" t="s">
        <v>369</v>
      </c>
      <c r="F31" s="590">
        <v>8.8000000000000007</v>
      </c>
      <c r="G31" s="591">
        <v>9.4499999999999993</v>
      </c>
      <c r="H31" s="591" t="s">
        <v>383</v>
      </c>
      <c r="I31" s="591">
        <v>10.15</v>
      </c>
      <c r="J31" s="591"/>
      <c r="K31" s="591"/>
      <c r="L31" s="589">
        <v>10.15</v>
      </c>
      <c r="M31" s="589"/>
      <c r="N31" s="589"/>
      <c r="O31" s="589" t="s">
        <v>779</v>
      </c>
      <c r="P31" s="5"/>
      <c r="Q31" s="5"/>
      <c r="R31" s="5"/>
      <c r="S31" s="4"/>
      <c r="T31" s="4"/>
      <c r="U31" s="4"/>
    </row>
    <row r="32" spans="1:21" s="1" customFormat="1" ht="15.5">
      <c r="A32" s="659">
        <v>5</v>
      </c>
      <c r="B32" s="659">
        <v>1</v>
      </c>
      <c r="C32" s="659" t="s">
        <v>725</v>
      </c>
      <c r="D32" s="659">
        <v>2013</v>
      </c>
      <c r="E32" s="659" t="s">
        <v>369</v>
      </c>
      <c r="F32" s="659">
        <v>6.7</v>
      </c>
      <c r="G32" s="659" t="s">
        <v>383</v>
      </c>
      <c r="H32" s="659" t="s">
        <v>383</v>
      </c>
      <c r="I32" s="659">
        <v>4.9000000000000004</v>
      </c>
      <c r="J32" s="659"/>
      <c r="K32" s="659"/>
      <c r="L32" s="660" t="s">
        <v>780</v>
      </c>
      <c r="M32" s="659"/>
      <c r="N32" s="659"/>
      <c r="O32" s="589" t="s">
        <v>360</v>
      </c>
      <c r="P32" s="5"/>
      <c r="Q32" s="5"/>
      <c r="R32" s="5"/>
      <c r="S32" s="4"/>
      <c r="T32" s="4"/>
      <c r="U32" s="4"/>
    </row>
    <row r="33" spans="1:21" s="1" customFormat="1" ht="15.5">
      <c r="A33" s="659">
        <v>6</v>
      </c>
      <c r="B33" s="659">
        <v>1205</v>
      </c>
      <c r="C33" s="659" t="s">
        <v>781</v>
      </c>
      <c r="D33" s="659">
        <v>2004</v>
      </c>
      <c r="E33" s="659" t="s">
        <v>369</v>
      </c>
      <c r="F33" s="659" t="s">
        <v>383</v>
      </c>
      <c r="G33" s="659">
        <v>52.2</v>
      </c>
      <c r="H33" s="659">
        <v>54.25</v>
      </c>
      <c r="I33" s="659">
        <v>53.5</v>
      </c>
      <c r="J33" s="659"/>
      <c r="K33" s="659"/>
      <c r="L33" s="659">
        <v>54.25</v>
      </c>
      <c r="M33" s="659" t="s">
        <v>174</v>
      </c>
      <c r="N33" s="659"/>
      <c r="O33" s="589" t="s">
        <v>366</v>
      </c>
      <c r="P33" s="5"/>
      <c r="Q33" s="5"/>
      <c r="R33" s="5"/>
      <c r="S33" s="4"/>
      <c r="T33" s="4"/>
      <c r="U33" s="4"/>
    </row>
    <row r="34" spans="1:21" s="1" customFormat="1" ht="15.5">
      <c r="A34" s="659">
        <v>7</v>
      </c>
      <c r="B34" s="659">
        <v>325</v>
      </c>
      <c r="C34" s="659" t="s">
        <v>782</v>
      </c>
      <c r="D34" s="659">
        <v>1953</v>
      </c>
      <c r="E34" s="659" t="s">
        <v>369</v>
      </c>
      <c r="F34" s="659">
        <v>25.15</v>
      </c>
      <c r="G34" s="659">
        <v>25.2</v>
      </c>
      <c r="H34" s="659">
        <v>26.35</v>
      </c>
      <c r="I34" s="659" t="s">
        <v>383</v>
      </c>
      <c r="J34" s="659"/>
      <c r="K34" s="659"/>
      <c r="L34" s="659">
        <v>26.35</v>
      </c>
      <c r="M34" s="659" t="s">
        <v>174</v>
      </c>
      <c r="N34" s="659"/>
      <c r="O34" s="589" t="s">
        <v>366</v>
      </c>
      <c r="P34" s="5"/>
      <c r="Q34" s="5"/>
      <c r="R34" s="5"/>
      <c r="S34" s="4"/>
      <c r="T34" s="4"/>
      <c r="U34" s="4"/>
    </row>
    <row r="35" spans="1:21" s="1" customFormat="1" ht="15.5">
      <c r="A35" s="596"/>
      <c r="B35" s="597"/>
      <c r="C35" s="597"/>
      <c r="D35" s="597"/>
      <c r="E35" s="664"/>
      <c r="F35" s="597" t="s">
        <v>771</v>
      </c>
      <c r="G35" s="597"/>
      <c r="H35" s="597"/>
      <c r="I35" s="597"/>
      <c r="J35" s="597"/>
      <c r="K35" s="597"/>
      <c r="L35" s="597"/>
      <c r="M35" s="598"/>
      <c r="N35" s="598"/>
      <c r="O35" s="589"/>
      <c r="P35" s="5"/>
      <c r="Q35" s="5"/>
      <c r="R35" s="5"/>
      <c r="S35" s="4"/>
      <c r="T35" s="4"/>
      <c r="U35" s="4"/>
    </row>
    <row r="36" spans="1:21" ht="15.5">
      <c r="A36" s="593">
        <v>1</v>
      </c>
      <c r="B36" s="599">
        <v>15</v>
      </c>
      <c r="C36" s="599" t="s">
        <v>772</v>
      </c>
      <c r="D36" s="594">
        <v>2007</v>
      </c>
      <c r="E36" s="661" t="s">
        <v>386</v>
      </c>
      <c r="F36" s="590">
        <v>26.2</v>
      </c>
      <c r="G36" s="591">
        <v>26.5</v>
      </c>
      <c r="H36" s="591">
        <v>22.4</v>
      </c>
      <c r="I36" s="591">
        <v>28.75</v>
      </c>
      <c r="J36" s="591"/>
      <c r="K36" s="591"/>
      <c r="L36" s="589">
        <v>28.75</v>
      </c>
      <c r="N36" s="589" t="s">
        <v>795</v>
      </c>
      <c r="O36" s="589" t="s">
        <v>366</v>
      </c>
    </row>
    <row r="37" spans="1:21" ht="15.5">
      <c r="A37" s="593">
        <v>2</v>
      </c>
      <c r="B37" s="599">
        <v>2</v>
      </c>
      <c r="C37" s="599" t="s">
        <v>439</v>
      </c>
      <c r="D37" s="594">
        <v>2007</v>
      </c>
      <c r="E37" s="661" t="s">
        <v>386</v>
      </c>
      <c r="F37" s="590">
        <v>18.25</v>
      </c>
      <c r="G37" s="591" t="s">
        <v>383</v>
      </c>
      <c r="H37" s="591">
        <v>19.5</v>
      </c>
      <c r="I37" s="591">
        <v>21.6</v>
      </c>
      <c r="J37" s="591"/>
      <c r="K37" s="591"/>
      <c r="L37" s="589">
        <v>21.6</v>
      </c>
      <c r="N37" s="589" t="s">
        <v>796</v>
      </c>
      <c r="O37" s="589" t="s">
        <v>360</v>
      </c>
    </row>
    <row r="38" spans="1:21" ht="15.5">
      <c r="A38" s="589">
        <v>3</v>
      </c>
      <c r="B38" s="589">
        <v>202</v>
      </c>
      <c r="C38" s="665" t="s">
        <v>773</v>
      </c>
      <c r="D38" s="666">
        <v>2006</v>
      </c>
      <c r="E38" s="659" t="s">
        <v>677</v>
      </c>
      <c r="F38" s="589">
        <v>19.8</v>
      </c>
      <c r="G38" s="589">
        <v>18.600000000000001</v>
      </c>
      <c r="H38" s="589">
        <v>20.85</v>
      </c>
      <c r="I38" s="589">
        <v>21.35</v>
      </c>
      <c r="J38" s="589"/>
      <c r="K38" s="589"/>
      <c r="L38" s="589">
        <v>21.35</v>
      </c>
      <c r="N38" s="589" t="s">
        <v>796</v>
      </c>
      <c r="O38" s="589" t="s">
        <v>490</v>
      </c>
    </row>
    <row r="39" spans="1:21" ht="15.5">
      <c r="A39" s="589">
        <v>4</v>
      </c>
      <c r="B39" s="589">
        <v>1</v>
      </c>
      <c r="C39" s="586" t="s">
        <v>675</v>
      </c>
      <c r="D39" s="587">
        <v>2007</v>
      </c>
      <c r="E39" s="589" t="s">
        <v>361</v>
      </c>
      <c r="F39" s="589">
        <v>18.100000000000001</v>
      </c>
      <c r="G39" s="589">
        <v>19.7</v>
      </c>
      <c r="H39" s="589" t="s">
        <v>383</v>
      </c>
      <c r="I39" s="589">
        <v>18.8</v>
      </c>
      <c r="J39" s="589"/>
      <c r="K39" s="589"/>
      <c r="L39" s="589">
        <v>19.7</v>
      </c>
      <c r="M39" s="589"/>
      <c r="N39" s="589"/>
      <c r="O39" s="589" t="s">
        <v>360</v>
      </c>
    </row>
    <row r="40" spans="1:21" ht="15.5">
      <c r="A40" s="589">
        <v>5</v>
      </c>
      <c r="B40" s="589">
        <v>318</v>
      </c>
      <c r="C40" s="586" t="s">
        <v>774</v>
      </c>
      <c r="D40" s="587">
        <v>2006</v>
      </c>
      <c r="E40" s="589" t="s">
        <v>677</v>
      </c>
      <c r="F40" s="589">
        <v>14.1</v>
      </c>
      <c r="G40" s="589">
        <v>13.75</v>
      </c>
      <c r="H40" s="589" t="s">
        <v>383</v>
      </c>
      <c r="I40" s="589" t="s">
        <v>383</v>
      </c>
      <c r="J40" s="589"/>
      <c r="K40" s="589"/>
      <c r="L40" s="589">
        <v>14.1</v>
      </c>
      <c r="M40" s="589"/>
      <c r="N40" s="589"/>
      <c r="O40" s="589" t="s">
        <v>490</v>
      </c>
    </row>
    <row r="41" spans="1:21" ht="15.5">
      <c r="A41" s="546"/>
      <c r="B41" s="546"/>
      <c r="C41" s="602"/>
      <c r="D41" s="548"/>
      <c r="E41" s="603"/>
      <c r="F41" s="603"/>
      <c r="G41" s="546"/>
      <c r="H41" s="546"/>
      <c r="I41" s="546"/>
      <c r="J41" s="549"/>
      <c r="K41" s="549"/>
      <c r="L41" s="549"/>
      <c r="M41" s="549"/>
      <c r="N41" s="549"/>
      <c r="O41" s="549"/>
    </row>
    <row r="42" spans="1:21" ht="15.5">
      <c r="A42" s="546"/>
      <c r="B42" s="546"/>
      <c r="C42" s="604" t="s">
        <v>408</v>
      </c>
      <c r="D42" s="605"/>
      <c r="E42" s="606" t="s">
        <v>372</v>
      </c>
      <c r="F42" s="603"/>
      <c r="G42" s="546"/>
      <c r="H42" s="546"/>
      <c r="I42" s="546"/>
      <c r="J42" s="549"/>
      <c r="K42" s="549"/>
      <c r="L42" s="549"/>
      <c r="M42" s="549"/>
      <c r="N42" s="549"/>
      <c r="O42" s="549"/>
    </row>
    <row r="43" spans="1:21" ht="15.5">
      <c r="A43" s="546"/>
      <c r="B43" s="546"/>
      <c r="D43" s="605"/>
      <c r="E43" s="606"/>
      <c r="F43" s="603"/>
      <c r="G43" s="546"/>
      <c r="H43" s="546"/>
      <c r="I43" s="546"/>
      <c r="J43" s="549"/>
      <c r="K43" s="549"/>
      <c r="L43" s="549"/>
      <c r="M43" s="549"/>
      <c r="N43" s="549"/>
      <c r="O43" s="549"/>
    </row>
    <row r="44" spans="1:21" ht="15.5">
      <c r="C44" s="604" t="s">
        <v>409</v>
      </c>
      <c r="E44" s="26" t="s">
        <v>419</v>
      </c>
    </row>
  </sheetData>
  <customSheetViews>
    <customSheetView guid="{2E7CB4B9-7FDD-448F-BF62-2890FA5556F6}" scale="85" showPageBreaks="1">
      <selection sqref="A1:AR5"/>
      <pageMargins left="0" right="0" top="1.02362204724409" bottom="0.42708333333333298" header="0" footer="0.11811023622047198"/>
      <pageSetup paperSize="9" orientation="landscape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85" showPageBreaks="1">
      <selection sqref="A1:AR5"/>
      <pageMargins left="0" right="0" top="1.02362204724409" bottom="0.42708333333333298" header="0" footer="0.11811023622047198"/>
      <pageSetup paperSize="9" orientation="landscape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1">
    <mergeCell ref="A26:A27"/>
    <mergeCell ref="B26:B27"/>
    <mergeCell ref="C26:C27"/>
    <mergeCell ref="D26:D27"/>
    <mergeCell ref="N26:N27"/>
    <mergeCell ref="O26:O27"/>
    <mergeCell ref="L26:L27"/>
    <mergeCell ref="M26:M27"/>
    <mergeCell ref="B25:M25"/>
    <mergeCell ref="E26:E27"/>
    <mergeCell ref="F26:K26"/>
  </mergeCells>
  <conditionalFormatting sqref="G3:G24">
    <cfRule type="containsErrors" dxfId="9" priority="1">
      <formula>ISERROR(G3)</formula>
    </cfRule>
  </conditionalFormatting>
  <pageMargins left="0" right="0" top="1.0236220472440944" bottom="0.43307086614173229" header="0" footer="0.11811023622047245"/>
  <pageSetup paperSize="9" orientation="landscape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00B050"/>
  </sheetPr>
  <dimension ref="A1:AT25"/>
  <sheetViews>
    <sheetView view="pageLayout" zoomScaleNormal="100" workbookViewId="0">
      <selection activeCell="M13" sqref="M13:M14"/>
    </sheetView>
  </sheetViews>
  <sheetFormatPr defaultColWidth="9.08984375" defaultRowHeight="14.5"/>
  <cols>
    <col min="1" max="1" width="4.36328125" style="123" customWidth="1"/>
    <col min="2" max="2" width="5.6328125" style="123" customWidth="1"/>
    <col min="3" max="3" width="20.6328125" style="123" customWidth="1"/>
    <col min="4" max="4" width="6.54296875" style="123" customWidth="1"/>
    <col min="5" max="5" width="15.08984375" style="122" customWidth="1"/>
    <col min="6" max="11" width="6.54296875" style="122" customWidth="1"/>
    <col min="12" max="12" width="9.90625" style="122" customWidth="1"/>
    <col min="13" max="13" width="12" style="122" customWidth="1"/>
    <col min="14" max="14" width="20.90625" style="122" customWidth="1"/>
    <col min="15" max="35" width="9.08984375" style="122"/>
    <col min="36" max="46" width="9.08984375" style="121"/>
    <col min="47" max="16384" width="9.08984375" style="120"/>
  </cols>
  <sheetData>
    <row r="1" spans="1:46" s="125" customFormat="1" ht="18" customHeight="1">
      <c r="A1" s="820" t="s">
        <v>387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668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46" ht="17.25" customHeight="1">
      <c r="A2" s="822" t="s">
        <v>0</v>
      </c>
      <c r="B2" s="821" t="s">
        <v>2</v>
      </c>
      <c r="C2" s="823" t="s">
        <v>1</v>
      </c>
      <c r="D2" s="824" t="s">
        <v>3</v>
      </c>
      <c r="E2" s="821" t="s">
        <v>438</v>
      </c>
      <c r="F2" s="821" t="s">
        <v>7</v>
      </c>
      <c r="G2" s="821"/>
      <c r="H2" s="821"/>
      <c r="I2" s="821"/>
      <c r="J2" s="821"/>
      <c r="K2" s="821"/>
      <c r="L2" s="825" t="s">
        <v>153</v>
      </c>
      <c r="M2" s="825" t="s">
        <v>13</v>
      </c>
      <c r="N2" s="821" t="s">
        <v>10</v>
      </c>
    </row>
    <row r="3" spans="1:46" ht="41.25" customHeight="1">
      <c r="A3" s="822"/>
      <c r="B3" s="821"/>
      <c r="C3" s="823"/>
      <c r="D3" s="824"/>
      <c r="E3" s="821"/>
      <c r="F3" s="195">
        <v>1</v>
      </c>
      <c r="G3" s="195">
        <v>2</v>
      </c>
      <c r="H3" s="195">
        <v>3</v>
      </c>
      <c r="I3" s="195">
        <v>4</v>
      </c>
      <c r="J3" s="195">
        <v>5</v>
      </c>
      <c r="K3" s="195">
        <v>6</v>
      </c>
      <c r="L3" s="826"/>
      <c r="M3" s="826"/>
      <c r="N3" s="821"/>
    </row>
    <row r="4" spans="1:46">
      <c r="A4" s="319">
        <v>1</v>
      </c>
      <c r="B4" s="319">
        <v>51</v>
      </c>
      <c r="C4" s="320" t="s">
        <v>787</v>
      </c>
      <c r="D4" s="321">
        <v>2006</v>
      </c>
      <c r="E4" s="669" t="s">
        <v>361</v>
      </c>
      <c r="F4" s="318">
        <v>20.25</v>
      </c>
      <c r="G4" s="192">
        <v>25.4</v>
      </c>
      <c r="H4" s="192">
        <v>23.05</v>
      </c>
      <c r="I4" s="192">
        <v>24.4</v>
      </c>
      <c r="J4" s="192"/>
      <c r="K4" s="192"/>
      <c r="L4" s="192">
        <v>25.4</v>
      </c>
      <c r="M4" s="192"/>
      <c r="N4" s="670" t="s">
        <v>366</v>
      </c>
    </row>
    <row r="5" spans="1:46">
      <c r="A5" s="336">
        <v>2</v>
      </c>
      <c r="B5" s="195">
        <v>173</v>
      </c>
      <c r="C5" s="320" t="s">
        <v>775</v>
      </c>
      <c r="D5" s="321">
        <v>2009</v>
      </c>
      <c r="E5" s="669" t="s">
        <v>361</v>
      </c>
      <c r="F5" s="318">
        <v>14.7</v>
      </c>
      <c r="G5" s="192">
        <v>16.3</v>
      </c>
      <c r="H5" s="192" t="s">
        <v>383</v>
      </c>
      <c r="I5" s="192">
        <v>15.25</v>
      </c>
      <c r="J5" s="192"/>
      <c r="K5" s="192"/>
      <c r="L5" s="192">
        <v>16.3</v>
      </c>
      <c r="M5" s="192"/>
      <c r="N5" s="670" t="s">
        <v>366</v>
      </c>
    </row>
    <row r="6" spans="1:46">
      <c r="A6" s="319">
        <v>3</v>
      </c>
      <c r="B6" s="635">
        <v>4</v>
      </c>
      <c r="C6" s="636" t="s">
        <v>788</v>
      </c>
      <c r="D6" s="321">
        <v>2006</v>
      </c>
      <c r="E6" s="669" t="s">
        <v>361</v>
      </c>
      <c r="F6" s="318">
        <v>12.95</v>
      </c>
      <c r="G6" s="192">
        <v>12.4</v>
      </c>
      <c r="H6" s="192" t="s">
        <v>383</v>
      </c>
      <c r="I6" s="192">
        <v>15.2</v>
      </c>
      <c r="J6" s="192"/>
      <c r="K6" s="192"/>
      <c r="L6" s="192">
        <v>15.2</v>
      </c>
      <c r="M6" s="192"/>
      <c r="N6" s="671" t="s">
        <v>366</v>
      </c>
    </row>
    <row r="7" spans="1:46">
      <c r="A7" s="336">
        <v>4</v>
      </c>
      <c r="B7" s="322">
        <v>895</v>
      </c>
      <c r="C7" s="323" t="s">
        <v>763</v>
      </c>
      <c r="D7" s="321">
        <v>2007</v>
      </c>
      <c r="E7" s="672" t="s">
        <v>677</v>
      </c>
      <c r="F7" s="318">
        <v>12.9</v>
      </c>
      <c r="G7" s="192">
        <v>11.9</v>
      </c>
      <c r="H7" s="192">
        <v>13.4</v>
      </c>
      <c r="I7" s="192">
        <v>13.3</v>
      </c>
      <c r="J7" s="192"/>
      <c r="K7" s="192"/>
      <c r="L7" s="192">
        <v>13.4</v>
      </c>
      <c r="M7" s="192"/>
      <c r="N7" s="673" t="s">
        <v>490</v>
      </c>
    </row>
    <row r="8" spans="1:46" ht="15">
      <c r="A8" s="674">
        <v>5</v>
      </c>
      <c r="B8" s="674">
        <v>101</v>
      </c>
      <c r="C8" s="674" t="s">
        <v>789</v>
      </c>
      <c r="D8" s="675">
        <v>2008</v>
      </c>
      <c r="E8" s="676" t="s">
        <v>361</v>
      </c>
      <c r="F8" s="677">
        <v>8.4</v>
      </c>
      <c r="G8" s="677" t="s">
        <v>383</v>
      </c>
      <c r="H8" s="677" t="s">
        <v>383</v>
      </c>
      <c r="I8" s="677">
        <v>8.75</v>
      </c>
      <c r="J8" s="677"/>
      <c r="K8" s="677"/>
      <c r="L8" s="677">
        <v>8.75</v>
      </c>
      <c r="M8" s="677"/>
      <c r="N8" s="676" t="s">
        <v>366</v>
      </c>
    </row>
    <row r="9" spans="1:46" ht="15">
      <c r="A9" s="674">
        <v>6</v>
      </c>
      <c r="B9" s="674">
        <v>354</v>
      </c>
      <c r="C9" s="674" t="s">
        <v>490</v>
      </c>
      <c r="D9" s="675">
        <v>1984</v>
      </c>
      <c r="E9" s="676" t="s">
        <v>677</v>
      </c>
      <c r="F9" s="677">
        <v>35.4</v>
      </c>
      <c r="G9" s="677" t="s">
        <v>383</v>
      </c>
      <c r="H9" s="677" t="s">
        <v>383</v>
      </c>
      <c r="I9" s="677"/>
      <c r="J9" s="677"/>
      <c r="K9" s="677"/>
      <c r="L9" s="677">
        <v>35.4</v>
      </c>
      <c r="M9" s="677"/>
      <c r="N9" s="676" t="s">
        <v>445</v>
      </c>
    </row>
    <row r="10" spans="1:46" ht="15.5">
      <c r="A10" s="678"/>
      <c r="B10" s="678"/>
      <c r="C10" s="678"/>
      <c r="D10" s="678"/>
      <c r="E10" s="679"/>
      <c r="F10" s="679"/>
      <c r="G10" s="679"/>
      <c r="H10" s="679"/>
      <c r="I10" s="679"/>
      <c r="J10" s="679"/>
      <c r="K10" s="679"/>
      <c r="L10" s="679"/>
      <c r="M10" s="679"/>
      <c r="N10" s="679"/>
    </row>
    <row r="11" spans="1:46" ht="15.5">
      <c r="A11" s="678"/>
      <c r="B11" s="678"/>
      <c r="C11" s="678"/>
      <c r="D11" s="678"/>
      <c r="E11" s="679"/>
      <c r="F11" s="679"/>
      <c r="G11" s="679"/>
      <c r="H11" s="679"/>
      <c r="I11" s="679"/>
      <c r="J11" s="679"/>
      <c r="K11" s="679"/>
      <c r="L11" s="679"/>
      <c r="M11" s="679"/>
      <c r="N11" s="679"/>
    </row>
    <row r="12" spans="1:46" ht="15.5">
      <c r="A12" s="680" t="s">
        <v>847</v>
      </c>
      <c r="B12" s="681"/>
      <c r="C12" s="681"/>
      <c r="D12" s="681"/>
      <c r="E12" s="681"/>
      <c r="F12" s="681"/>
      <c r="G12" s="681"/>
      <c r="H12" s="681"/>
      <c r="I12" s="679"/>
      <c r="J12" s="681"/>
      <c r="K12" s="681"/>
      <c r="L12" s="681"/>
      <c r="M12" s="681"/>
      <c r="N12" s="681"/>
    </row>
    <row r="13" spans="1:46">
      <c r="A13" s="319">
        <v>1</v>
      </c>
      <c r="B13" s="635">
        <v>1</v>
      </c>
      <c r="C13" s="682" t="s">
        <v>783</v>
      </c>
      <c r="D13" s="321">
        <v>2007</v>
      </c>
      <c r="E13" s="683" t="s">
        <v>361</v>
      </c>
      <c r="F13" s="318" t="s">
        <v>383</v>
      </c>
      <c r="G13" s="192">
        <v>15.8</v>
      </c>
      <c r="H13" s="192">
        <v>18.05</v>
      </c>
      <c r="I13" s="192">
        <v>21.65</v>
      </c>
      <c r="J13" s="192"/>
      <c r="K13" s="192"/>
      <c r="L13" s="192">
        <v>21.65</v>
      </c>
      <c r="M13" s="192" t="s">
        <v>796</v>
      </c>
      <c r="N13" s="671" t="s">
        <v>360</v>
      </c>
    </row>
    <row r="14" spans="1:46">
      <c r="A14" s="319">
        <v>2</v>
      </c>
      <c r="B14" s="635">
        <v>899</v>
      </c>
      <c r="C14" s="682" t="s">
        <v>676</v>
      </c>
      <c r="D14" s="321">
        <v>2007</v>
      </c>
      <c r="E14" s="683" t="s">
        <v>677</v>
      </c>
      <c r="F14" s="318" t="s">
        <v>383</v>
      </c>
      <c r="G14" s="192">
        <v>16.3</v>
      </c>
      <c r="H14" s="192">
        <v>19.2</v>
      </c>
      <c r="I14" s="192">
        <v>16.8</v>
      </c>
      <c r="J14" s="192"/>
      <c r="K14" s="192"/>
      <c r="L14" s="192">
        <v>19.2</v>
      </c>
      <c r="M14" s="192" t="s">
        <v>796</v>
      </c>
      <c r="N14" s="671" t="s">
        <v>490</v>
      </c>
    </row>
    <row r="15" spans="1:46">
      <c r="A15" s="319">
        <v>3</v>
      </c>
      <c r="B15" s="635">
        <v>2</v>
      </c>
      <c r="C15" s="682" t="s">
        <v>439</v>
      </c>
      <c r="D15" s="321">
        <v>2007</v>
      </c>
      <c r="E15" s="683" t="s">
        <v>361</v>
      </c>
      <c r="F15" s="318">
        <v>16.8</v>
      </c>
      <c r="G15" s="192">
        <v>17.7</v>
      </c>
      <c r="H15" s="192">
        <v>16.899999999999999</v>
      </c>
      <c r="I15" s="192">
        <v>16.55</v>
      </c>
      <c r="J15" s="192"/>
      <c r="K15" s="192"/>
      <c r="L15" s="192">
        <v>17.7</v>
      </c>
      <c r="M15" s="192"/>
      <c r="N15" s="671" t="s">
        <v>360</v>
      </c>
    </row>
    <row r="16" spans="1:46" ht="15">
      <c r="A16" s="336">
        <v>4</v>
      </c>
      <c r="B16" s="336">
        <v>318</v>
      </c>
      <c r="C16" s="684" t="s">
        <v>492</v>
      </c>
      <c r="D16" s="638">
        <v>2007</v>
      </c>
      <c r="E16" s="213" t="s">
        <v>677</v>
      </c>
      <c r="F16" s="336">
        <v>14.2</v>
      </c>
      <c r="G16" s="336">
        <v>13.95</v>
      </c>
      <c r="H16" s="336">
        <v>16.3</v>
      </c>
      <c r="I16" s="336">
        <v>14.2</v>
      </c>
      <c r="J16" s="336"/>
      <c r="K16" s="336"/>
      <c r="L16" s="336">
        <v>16.3</v>
      </c>
      <c r="M16" s="336"/>
      <c r="N16" s="676" t="s">
        <v>490</v>
      </c>
    </row>
    <row r="17" spans="1:14" ht="15">
      <c r="A17" s="336">
        <v>5</v>
      </c>
      <c r="B17" s="336">
        <v>202</v>
      </c>
      <c r="C17" s="684" t="s">
        <v>773</v>
      </c>
      <c r="D17" s="638">
        <v>2006</v>
      </c>
      <c r="E17" s="213" t="s">
        <v>677</v>
      </c>
      <c r="F17" s="336" t="s">
        <v>383</v>
      </c>
      <c r="G17" s="336">
        <v>12.95</v>
      </c>
      <c r="H17" s="336" t="s">
        <v>383</v>
      </c>
      <c r="I17" s="336">
        <v>14.1</v>
      </c>
      <c r="J17" s="336"/>
      <c r="K17" s="336"/>
      <c r="L17" s="336">
        <v>14.1</v>
      </c>
      <c r="M17" s="336"/>
      <c r="N17" s="676" t="s">
        <v>490</v>
      </c>
    </row>
    <row r="18" spans="1:14" ht="15">
      <c r="A18" s="674">
        <v>6</v>
      </c>
      <c r="B18" s="674">
        <v>3</v>
      </c>
      <c r="C18" s="684" t="s">
        <v>784</v>
      </c>
      <c r="D18" s="638">
        <v>2007</v>
      </c>
      <c r="E18" s="213" t="s">
        <v>361</v>
      </c>
      <c r="F18" s="336" t="s">
        <v>383</v>
      </c>
      <c r="G18" s="677">
        <v>11</v>
      </c>
      <c r="H18" s="677">
        <v>13.8</v>
      </c>
      <c r="I18" s="677" t="s">
        <v>383</v>
      </c>
      <c r="J18" s="677"/>
      <c r="K18" s="677"/>
      <c r="L18" s="677">
        <v>13.8</v>
      </c>
      <c r="M18" s="677"/>
      <c r="N18" s="676" t="s">
        <v>366</v>
      </c>
    </row>
    <row r="19" spans="1:14" ht="15">
      <c r="A19" s="674">
        <v>7</v>
      </c>
      <c r="B19" s="674">
        <v>332</v>
      </c>
      <c r="C19" s="685" t="s">
        <v>494</v>
      </c>
      <c r="D19" s="675">
        <v>2008</v>
      </c>
      <c r="E19" s="687" t="s">
        <v>677</v>
      </c>
      <c r="F19" s="677">
        <v>13.3</v>
      </c>
      <c r="G19" s="677" t="s">
        <v>383</v>
      </c>
      <c r="H19" s="677">
        <v>9.4</v>
      </c>
      <c r="I19" s="677">
        <v>13.45</v>
      </c>
      <c r="J19" s="677"/>
      <c r="K19" s="677"/>
      <c r="L19" s="677">
        <v>13.45</v>
      </c>
      <c r="M19" s="677"/>
      <c r="N19" s="676" t="s">
        <v>490</v>
      </c>
    </row>
    <row r="20" spans="1:14" ht="15">
      <c r="A20" s="674">
        <v>8</v>
      </c>
      <c r="B20" s="674">
        <v>327</v>
      </c>
      <c r="C20" s="685" t="s">
        <v>785</v>
      </c>
      <c r="D20" s="675">
        <v>2005</v>
      </c>
      <c r="E20" s="687" t="s">
        <v>677</v>
      </c>
      <c r="F20" s="677" t="s">
        <v>383</v>
      </c>
      <c r="G20" s="677">
        <v>17.05</v>
      </c>
      <c r="H20" s="677">
        <v>17.100000000000001</v>
      </c>
      <c r="I20" s="677"/>
      <c r="J20" s="677"/>
      <c r="K20" s="677"/>
      <c r="L20" s="677">
        <v>17.100000000000001</v>
      </c>
      <c r="M20" s="677"/>
      <c r="N20" s="676" t="s">
        <v>490</v>
      </c>
    </row>
    <row r="21" spans="1:14" ht="15">
      <c r="A21" s="674">
        <v>9</v>
      </c>
      <c r="B21" s="674">
        <v>331</v>
      </c>
      <c r="C21" s="685" t="s">
        <v>786</v>
      </c>
      <c r="D21" s="675">
        <v>2005</v>
      </c>
      <c r="E21" s="687" t="s">
        <v>677</v>
      </c>
      <c r="F21" s="677">
        <v>14.6</v>
      </c>
      <c r="G21" s="677">
        <v>14.25</v>
      </c>
      <c r="H21" s="677">
        <v>15.05</v>
      </c>
      <c r="I21" s="677"/>
      <c r="J21" s="677"/>
      <c r="K21" s="677"/>
      <c r="L21" s="677">
        <v>15.05</v>
      </c>
      <c r="M21" s="677"/>
      <c r="N21" s="676" t="s">
        <v>490</v>
      </c>
    </row>
    <row r="22" spans="1:14">
      <c r="D22" s="688"/>
    </row>
    <row r="23" spans="1:14" ht="18">
      <c r="C23" s="265" t="s">
        <v>408</v>
      </c>
      <c r="D23" s="266"/>
      <c r="E23" s="343" t="s">
        <v>372</v>
      </c>
    </row>
    <row r="24" spans="1:14" ht="18">
      <c r="C24" s="361"/>
      <c r="D24" s="266"/>
      <c r="E24" s="343"/>
    </row>
    <row r="25" spans="1:14" ht="18">
      <c r="C25" s="265" t="s">
        <v>409</v>
      </c>
      <c r="D25" s="229"/>
      <c r="E25" s="388" t="s">
        <v>419</v>
      </c>
    </row>
  </sheetData>
  <customSheetViews>
    <customSheetView guid="{2E7CB4B9-7FDD-448F-BF62-2890FA5556F6}" scale="85" showPageBreaks="1">
      <selection sqref="A1:AR5"/>
      <pageMargins left="0" right="0" top="1.02362204724409" bottom="0.42708333333333298" header="0" footer="0.11811023622047198"/>
      <pageSetup paperSize="9" orientation="landscape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85" showPageBreaks="1">
      <selection sqref="A1:AR5"/>
      <pageMargins left="0" right="0" top="1.02362204724409" bottom="0.42708333333333298" header="0" footer="0.11811023622047198"/>
      <pageSetup paperSize="9" orientation="landscape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0">
    <mergeCell ref="A1:L1"/>
    <mergeCell ref="N2:N3"/>
    <mergeCell ref="E2:E3"/>
    <mergeCell ref="F2:K2"/>
    <mergeCell ref="A2:A3"/>
    <mergeCell ref="B2:B3"/>
    <mergeCell ref="C2:C3"/>
    <mergeCell ref="D2:D3"/>
    <mergeCell ref="L2:L3"/>
    <mergeCell ref="M2:M3"/>
  </mergeCells>
  <pageMargins left="0" right="0" top="1.0236220472440944" bottom="0.43307086614173229" header="0" footer="0.11811023622047245"/>
  <pageSetup paperSize="9" orientation="landscape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B050"/>
  </sheetPr>
  <dimension ref="A1:U41"/>
  <sheetViews>
    <sheetView view="pageLayout" zoomScale="98" zoomScaleNormal="150" zoomScalePageLayoutView="98" workbookViewId="0">
      <selection activeCell="J2" sqref="J2"/>
    </sheetView>
  </sheetViews>
  <sheetFormatPr defaultRowHeight="14.5" outlineLevelRow="2"/>
  <cols>
    <col min="1" max="1" width="4.36328125" style="8" customWidth="1"/>
    <col min="2" max="2" width="5.90625" style="8" customWidth="1"/>
    <col min="3" max="3" width="27" style="19" customWidth="1"/>
    <col min="4" max="4" width="8.36328125" style="10" customWidth="1"/>
    <col min="5" max="5" width="14.90625" style="26" customWidth="1"/>
    <col min="6" max="6" width="11.54296875" style="8" customWidth="1"/>
    <col min="7" max="7" width="9" style="8" customWidth="1"/>
    <col min="8" max="8" width="43.54296875" style="19" customWidth="1"/>
    <col min="9" max="9" width="4.90625" style="8" customWidth="1"/>
    <col min="10" max="10" width="29.6328125" style="96" customWidth="1"/>
    <col min="11" max="18" width="9.08984375" style="5"/>
    <col min="19" max="20" width="9.08984375" style="4"/>
    <col min="21" max="21" width="9.08984375" style="94"/>
  </cols>
  <sheetData>
    <row r="1" spans="1:21" ht="18">
      <c r="A1" s="227"/>
      <c r="B1" s="227"/>
      <c r="C1" s="228" t="s">
        <v>175</v>
      </c>
      <c r="D1" s="229"/>
      <c r="E1" s="227"/>
      <c r="F1" s="227"/>
      <c r="G1" s="227"/>
      <c r="H1" s="361"/>
      <c r="I1" s="227"/>
      <c r="J1" s="230"/>
      <c r="K1" s="230"/>
    </row>
    <row r="2" spans="1:21" ht="45.7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346" t="s">
        <v>398</v>
      </c>
      <c r="G2" s="359" t="s">
        <v>13</v>
      </c>
      <c r="H2" s="339" t="s">
        <v>10</v>
      </c>
      <c r="I2" s="230"/>
      <c r="J2" s="230"/>
      <c r="K2" s="230"/>
      <c r="Q2" s="4"/>
      <c r="R2" s="4"/>
      <c r="S2" s="94"/>
      <c r="T2"/>
      <c r="U2"/>
    </row>
    <row r="3" spans="1:21" s="135" customFormat="1" ht="15.75" customHeight="1" outlineLevel="2">
      <c r="A3" s="237">
        <v>1</v>
      </c>
      <c r="B3" s="237">
        <v>699</v>
      </c>
      <c r="C3" s="241" t="s">
        <v>399</v>
      </c>
      <c r="D3" s="254">
        <v>2006</v>
      </c>
      <c r="E3" s="241" t="s">
        <v>362</v>
      </c>
      <c r="F3" s="362">
        <v>7.2</v>
      </c>
      <c r="G3" s="362">
        <v>2</v>
      </c>
      <c r="H3" s="241" t="s">
        <v>590</v>
      </c>
      <c r="I3" s="363"/>
      <c r="J3" s="363"/>
      <c r="K3" s="363"/>
      <c r="L3" s="132"/>
      <c r="M3" s="132"/>
      <c r="N3" s="132"/>
      <c r="O3" s="132"/>
      <c r="P3" s="132"/>
      <c r="Q3" s="133"/>
      <c r="R3" s="133"/>
      <c r="S3" s="134"/>
    </row>
    <row r="4" spans="1:21" s="135" customFormat="1" ht="15.75" customHeight="1" outlineLevel="2">
      <c r="A4" s="237">
        <v>2</v>
      </c>
      <c r="B4" s="237">
        <v>279</v>
      </c>
      <c r="C4" s="241" t="s">
        <v>591</v>
      </c>
      <c r="D4" s="254">
        <v>2006</v>
      </c>
      <c r="E4" s="241" t="s">
        <v>364</v>
      </c>
      <c r="F4" s="362">
        <v>7.4</v>
      </c>
      <c r="G4" s="362">
        <v>3</v>
      </c>
      <c r="H4" s="241" t="s">
        <v>508</v>
      </c>
      <c r="I4" s="363"/>
      <c r="J4" s="363"/>
      <c r="K4" s="363"/>
      <c r="L4" s="132"/>
      <c r="M4" s="132"/>
      <c r="N4" s="132"/>
      <c r="O4" s="132"/>
      <c r="P4" s="132"/>
      <c r="Q4" s="133"/>
      <c r="R4" s="133"/>
      <c r="S4" s="134"/>
    </row>
    <row r="5" spans="1:21" s="135" customFormat="1" ht="15.75" customHeight="1" outlineLevel="2">
      <c r="A5" s="237">
        <v>3</v>
      </c>
      <c r="B5" s="237">
        <v>983</v>
      </c>
      <c r="C5" s="241" t="s">
        <v>401</v>
      </c>
      <c r="D5" s="254">
        <v>2006</v>
      </c>
      <c r="E5" s="241" t="s">
        <v>378</v>
      </c>
      <c r="F5" s="362">
        <v>7.6</v>
      </c>
      <c r="G5" s="362">
        <v>3</v>
      </c>
      <c r="H5" s="241" t="s">
        <v>422</v>
      </c>
      <c r="I5" s="363"/>
      <c r="J5" s="363"/>
      <c r="K5" s="363"/>
      <c r="L5" s="132"/>
      <c r="M5" s="132"/>
      <c r="N5" s="132"/>
      <c r="O5" s="132"/>
      <c r="P5" s="132"/>
      <c r="Q5" s="133"/>
      <c r="R5" s="133"/>
      <c r="S5" s="134"/>
    </row>
    <row r="6" spans="1:21" s="135" customFormat="1" ht="15.75" customHeight="1" outlineLevel="2">
      <c r="A6" s="237">
        <v>4</v>
      </c>
      <c r="B6" s="237">
        <v>170</v>
      </c>
      <c r="C6" s="241" t="s">
        <v>400</v>
      </c>
      <c r="D6" s="254">
        <v>2006</v>
      </c>
      <c r="E6" s="241" t="s">
        <v>227</v>
      </c>
      <c r="F6" s="364">
        <v>7.7</v>
      </c>
      <c r="G6" s="364" t="s">
        <v>793</v>
      </c>
      <c r="H6" s="241" t="s">
        <v>453</v>
      </c>
      <c r="I6" s="363"/>
      <c r="J6" s="363"/>
      <c r="K6" s="363"/>
      <c r="L6" s="132"/>
      <c r="M6" s="132"/>
      <c r="N6" s="132"/>
      <c r="O6" s="132"/>
      <c r="P6" s="132"/>
      <c r="Q6" s="133"/>
      <c r="R6" s="133"/>
      <c r="S6" s="134"/>
    </row>
    <row r="7" spans="1:21" s="135" customFormat="1" ht="15.75" customHeight="1" outlineLevel="2">
      <c r="A7" s="237">
        <v>5</v>
      </c>
      <c r="B7" s="365">
        <v>198</v>
      </c>
      <c r="C7" s="366" t="s">
        <v>474</v>
      </c>
      <c r="D7" s="367">
        <v>2006</v>
      </c>
      <c r="E7" s="368" t="s">
        <v>361</v>
      </c>
      <c r="F7" s="362">
        <v>7.8</v>
      </c>
      <c r="G7" s="362" t="s">
        <v>794</v>
      </c>
      <c r="H7" s="366"/>
      <c r="I7" s="363"/>
      <c r="J7" s="363"/>
      <c r="K7" s="363"/>
      <c r="L7" s="132"/>
      <c r="M7" s="132"/>
      <c r="N7" s="132"/>
      <c r="O7" s="132"/>
      <c r="P7" s="132"/>
      <c r="Q7" s="133"/>
      <c r="R7" s="133"/>
      <c r="S7" s="134"/>
    </row>
    <row r="8" spans="1:21" s="135" customFormat="1" ht="15.75" customHeight="1" outlineLevel="2">
      <c r="A8" s="237">
        <v>6</v>
      </c>
      <c r="B8" s="237">
        <v>14</v>
      </c>
      <c r="C8" s="241" t="s">
        <v>592</v>
      </c>
      <c r="D8" s="254">
        <v>2007</v>
      </c>
      <c r="E8" s="241" t="s">
        <v>361</v>
      </c>
      <c r="F8" s="362">
        <v>7.9</v>
      </c>
      <c r="G8" s="362" t="s">
        <v>794</v>
      </c>
      <c r="H8" s="241" t="s">
        <v>593</v>
      </c>
      <c r="I8" s="363"/>
      <c r="J8" s="363"/>
      <c r="K8" s="363"/>
      <c r="L8" s="132"/>
      <c r="M8" s="132"/>
      <c r="N8" s="132"/>
      <c r="O8" s="132"/>
      <c r="P8" s="132"/>
      <c r="Q8" s="133"/>
      <c r="R8" s="133"/>
      <c r="S8" s="134"/>
    </row>
    <row r="9" spans="1:21" s="135" customFormat="1" ht="15.75" customHeight="1" outlineLevel="2">
      <c r="A9" s="237">
        <v>7</v>
      </c>
      <c r="B9" s="237">
        <v>81</v>
      </c>
      <c r="C9" s="241" t="s">
        <v>504</v>
      </c>
      <c r="D9" s="240">
        <v>2006</v>
      </c>
      <c r="E9" s="241" t="s">
        <v>185</v>
      </c>
      <c r="F9" s="362">
        <v>7.9</v>
      </c>
      <c r="G9" s="362" t="s">
        <v>794</v>
      </c>
      <c r="H9" s="241" t="s">
        <v>216</v>
      </c>
      <c r="I9" s="363"/>
      <c r="J9" s="363"/>
      <c r="K9" s="363"/>
      <c r="L9" s="132"/>
      <c r="M9" s="132"/>
      <c r="N9" s="132"/>
      <c r="O9" s="132"/>
      <c r="P9" s="132"/>
      <c r="Q9" s="133"/>
      <c r="R9" s="133"/>
      <c r="S9" s="134"/>
    </row>
    <row r="10" spans="1:21" s="135" customFormat="1" ht="15.75" customHeight="1" outlineLevel="2">
      <c r="A10" s="237">
        <v>8</v>
      </c>
      <c r="B10" s="237">
        <v>126</v>
      </c>
      <c r="C10" s="241" t="s">
        <v>404</v>
      </c>
      <c r="D10" s="254">
        <v>2006</v>
      </c>
      <c r="E10" s="241" t="s">
        <v>185</v>
      </c>
      <c r="F10" s="362">
        <v>8.1</v>
      </c>
      <c r="G10" s="362" t="s">
        <v>794</v>
      </c>
      <c r="H10" s="241" t="s">
        <v>392</v>
      </c>
      <c r="I10" s="363"/>
      <c r="J10" s="363"/>
      <c r="K10" s="363"/>
      <c r="L10" s="132"/>
      <c r="M10" s="132"/>
      <c r="N10" s="132"/>
      <c r="O10" s="132"/>
      <c r="P10" s="132"/>
      <c r="Q10" s="133"/>
      <c r="R10" s="133"/>
      <c r="S10" s="134"/>
    </row>
    <row r="11" spans="1:21" s="135" customFormat="1" ht="15.75" customHeight="1" outlineLevel="2">
      <c r="A11" s="237">
        <v>9</v>
      </c>
      <c r="B11" s="237">
        <v>650</v>
      </c>
      <c r="C11" s="241" t="s">
        <v>505</v>
      </c>
      <c r="D11" s="254">
        <v>2007</v>
      </c>
      <c r="E11" s="241" t="s">
        <v>186</v>
      </c>
      <c r="F11" s="362">
        <v>8.3000000000000007</v>
      </c>
      <c r="G11" s="362" t="s">
        <v>795</v>
      </c>
      <c r="H11" s="241" t="s">
        <v>454</v>
      </c>
      <c r="I11" s="363"/>
      <c r="J11" s="363"/>
      <c r="K11" s="363"/>
      <c r="L11" s="132"/>
      <c r="M11" s="132"/>
      <c r="N11" s="132"/>
      <c r="O11" s="132"/>
      <c r="P11" s="132"/>
      <c r="Q11" s="133"/>
      <c r="R11" s="133"/>
      <c r="S11" s="134"/>
    </row>
    <row r="12" spans="1:21" s="135" customFormat="1" ht="15.75" customHeight="1" outlineLevel="2">
      <c r="A12" s="237">
        <v>10</v>
      </c>
      <c r="B12" s="237">
        <v>163</v>
      </c>
      <c r="C12" s="241" t="s">
        <v>506</v>
      </c>
      <c r="D12" s="254">
        <v>2007</v>
      </c>
      <c r="E12" s="241" t="s">
        <v>227</v>
      </c>
      <c r="F12" s="364">
        <v>8.3000000000000007</v>
      </c>
      <c r="G12" s="369" t="s">
        <v>795</v>
      </c>
      <c r="H12" s="241" t="s">
        <v>423</v>
      </c>
      <c r="I12" s="363"/>
      <c r="J12" s="363"/>
      <c r="K12" s="363"/>
      <c r="L12" s="132"/>
      <c r="M12" s="132"/>
      <c r="N12" s="132"/>
      <c r="O12" s="132"/>
      <c r="P12" s="132"/>
      <c r="Q12" s="133"/>
      <c r="R12" s="133"/>
      <c r="S12" s="134"/>
    </row>
    <row r="13" spans="1:21" s="135" customFormat="1" ht="15.75" customHeight="1" outlineLevel="2">
      <c r="A13" s="237">
        <v>11</v>
      </c>
      <c r="B13" s="237">
        <v>757</v>
      </c>
      <c r="C13" s="241" t="s">
        <v>469</v>
      </c>
      <c r="D13" s="254"/>
      <c r="E13" s="241" t="s">
        <v>361</v>
      </c>
      <c r="F13" s="364">
        <v>8.4</v>
      </c>
      <c r="G13" s="369" t="s">
        <v>795</v>
      </c>
      <c r="H13" s="241" t="s">
        <v>366</v>
      </c>
      <c r="I13" s="363"/>
      <c r="J13" s="363"/>
      <c r="K13" s="363"/>
      <c r="L13" s="132"/>
      <c r="M13" s="132"/>
      <c r="N13" s="132"/>
      <c r="O13" s="132"/>
      <c r="P13" s="132"/>
      <c r="Q13" s="133"/>
      <c r="R13" s="133"/>
      <c r="S13" s="134"/>
    </row>
    <row r="14" spans="1:21" s="135" customFormat="1" ht="15.75" customHeight="1" outlineLevel="2">
      <c r="A14" s="237">
        <v>12</v>
      </c>
      <c r="B14" s="237">
        <v>8</v>
      </c>
      <c r="C14" s="241" t="s">
        <v>507</v>
      </c>
      <c r="D14" s="254">
        <v>2006</v>
      </c>
      <c r="E14" s="241" t="s">
        <v>364</v>
      </c>
      <c r="F14" s="364">
        <v>8.5</v>
      </c>
      <c r="G14" s="369" t="s">
        <v>795</v>
      </c>
      <c r="H14" s="241" t="s">
        <v>508</v>
      </c>
      <c r="I14" s="363"/>
      <c r="J14" s="363"/>
      <c r="K14" s="363"/>
      <c r="L14" s="132"/>
      <c r="M14" s="132"/>
      <c r="N14" s="132"/>
      <c r="O14" s="132"/>
      <c r="P14" s="132"/>
      <c r="Q14" s="133"/>
      <c r="R14" s="133"/>
      <c r="S14" s="134"/>
    </row>
    <row r="15" spans="1:21" s="135" customFormat="1" ht="15.75" customHeight="1" outlineLevel="2">
      <c r="A15" s="237">
        <v>13</v>
      </c>
      <c r="B15" s="237">
        <v>17</v>
      </c>
      <c r="C15" s="241" t="s">
        <v>509</v>
      </c>
      <c r="D15" s="254">
        <v>2006</v>
      </c>
      <c r="E15" s="241" t="s">
        <v>378</v>
      </c>
      <c r="F15" s="364">
        <v>8.6</v>
      </c>
      <c r="G15" s="369" t="s">
        <v>795</v>
      </c>
      <c r="H15" s="241" t="s">
        <v>510</v>
      </c>
      <c r="I15" s="363"/>
      <c r="J15" s="363"/>
      <c r="K15" s="363"/>
      <c r="L15" s="132"/>
      <c r="M15" s="132"/>
      <c r="N15" s="132"/>
      <c r="O15" s="132"/>
      <c r="P15" s="132"/>
      <c r="Q15" s="133"/>
      <c r="R15" s="133"/>
      <c r="S15" s="134"/>
    </row>
    <row r="16" spans="1:21" s="135" customFormat="1" ht="15.75" customHeight="1" outlineLevel="2">
      <c r="A16" s="237">
        <v>14</v>
      </c>
      <c r="B16" s="237">
        <v>273</v>
      </c>
      <c r="C16" s="241" t="s">
        <v>511</v>
      </c>
      <c r="D16" s="254">
        <v>2006</v>
      </c>
      <c r="E16" s="326" t="s">
        <v>364</v>
      </c>
      <c r="F16" s="364">
        <v>8.6</v>
      </c>
      <c r="G16" s="369" t="s">
        <v>795</v>
      </c>
      <c r="H16" s="241" t="s">
        <v>512</v>
      </c>
      <c r="I16" s="363"/>
      <c r="J16" s="363"/>
      <c r="K16" s="363"/>
      <c r="L16" s="132"/>
      <c r="M16" s="132"/>
      <c r="N16" s="132"/>
      <c r="O16" s="132"/>
      <c r="P16" s="132"/>
      <c r="Q16" s="133"/>
      <c r="R16" s="133"/>
      <c r="S16" s="134"/>
    </row>
    <row r="17" spans="1:21" s="135" customFormat="1" ht="15.75" customHeight="1" outlineLevel="2">
      <c r="A17" s="237">
        <v>15</v>
      </c>
      <c r="B17" s="237">
        <v>408</v>
      </c>
      <c r="C17" s="241" t="s">
        <v>513</v>
      </c>
      <c r="D17" s="240">
        <v>2007</v>
      </c>
      <c r="E17" s="241" t="s">
        <v>514</v>
      </c>
      <c r="F17" s="364">
        <v>8.6</v>
      </c>
      <c r="G17" s="369" t="s">
        <v>795</v>
      </c>
      <c r="H17" s="241" t="s">
        <v>515</v>
      </c>
      <c r="I17" s="363"/>
      <c r="J17" s="363"/>
      <c r="K17" s="363"/>
      <c r="L17" s="132"/>
      <c r="M17" s="132"/>
      <c r="N17" s="132"/>
      <c r="O17" s="132"/>
      <c r="P17" s="132"/>
      <c r="Q17" s="133"/>
      <c r="R17" s="133"/>
      <c r="S17" s="134"/>
    </row>
    <row r="18" spans="1:21" s="135" customFormat="1" ht="15.75" customHeight="1" outlineLevel="2">
      <c r="A18" s="237">
        <v>16</v>
      </c>
      <c r="B18" s="300" t="s">
        <v>516</v>
      </c>
      <c r="C18" s="243" t="s">
        <v>517</v>
      </c>
      <c r="D18" s="254">
        <v>2007</v>
      </c>
      <c r="E18" s="243" t="s">
        <v>403</v>
      </c>
      <c r="F18" s="364">
        <v>8.6999999999999993</v>
      </c>
      <c r="G18" s="369" t="s">
        <v>796</v>
      </c>
      <c r="H18" s="243" t="s">
        <v>425</v>
      </c>
      <c r="I18" s="363"/>
      <c r="J18" s="363"/>
      <c r="K18" s="363"/>
      <c r="L18" s="132"/>
      <c r="M18" s="132"/>
      <c r="N18" s="132"/>
      <c r="O18" s="132"/>
      <c r="P18" s="132"/>
      <c r="Q18" s="133"/>
      <c r="R18" s="133"/>
      <c r="S18" s="134"/>
    </row>
    <row r="19" spans="1:21" s="135" customFormat="1" ht="15.75" customHeight="1" outlineLevel="2">
      <c r="A19" s="237">
        <v>17</v>
      </c>
      <c r="B19" s="237">
        <v>318</v>
      </c>
      <c r="C19" s="241" t="s">
        <v>518</v>
      </c>
      <c r="D19" s="240">
        <v>2007</v>
      </c>
      <c r="E19" s="241" t="s">
        <v>519</v>
      </c>
      <c r="F19" s="364">
        <v>8.6999999999999993</v>
      </c>
      <c r="G19" s="369" t="s">
        <v>796</v>
      </c>
      <c r="H19" s="241" t="s">
        <v>520</v>
      </c>
      <c r="I19" s="363"/>
      <c r="J19" s="363"/>
      <c r="K19" s="363"/>
      <c r="L19" s="132"/>
      <c r="M19" s="132"/>
      <c r="N19" s="132"/>
      <c r="O19" s="132"/>
      <c r="P19" s="132"/>
      <c r="Q19" s="133"/>
      <c r="R19" s="133"/>
      <c r="S19" s="134"/>
    </row>
    <row r="20" spans="1:21" s="135" customFormat="1" ht="15.75" customHeight="1" outlineLevel="2">
      <c r="A20" s="237">
        <v>18</v>
      </c>
      <c r="B20" s="237">
        <v>687</v>
      </c>
      <c r="C20" s="241" t="s">
        <v>464</v>
      </c>
      <c r="D20" s="254">
        <v>2007</v>
      </c>
      <c r="E20" s="241" t="s">
        <v>362</v>
      </c>
      <c r="F20" s="364">
        <v>8.6999999999999993</v>
      </c>
      <c r="G20" s="369" t="s">
        <v>796</v>
      </c>
      <c r="H20" s="241" t="s">
        <v>503</v>
      </c>
      <c r="I20" s="363"/>
      <c r="J20" s="363"/>
      <c r="K20" s="363"/>
      <c r="L20" s="132"/>
      <c r="M20" s="132"/>
      <c r="N20" s="132"/>
      <c r="O20" s="132"/>
      <c r="P20" s="132"/>
      <c r="Q20" s="133"/>
      <c r="R20" s="133"/>
      <c r="S20" s="134"/>
    </row>
    <row r="21" spans="1:21" s="135" customFormat="1" ht="15.75" customHeight="1" outlineLevel="2">
      <c r="A21" s="237">
        <v>19</v>
      </c>
      <c r="B21" s="237">
        <v>164</v>
      </c>
      <c r="C21" s="241" t="s">
        <v>521</v>
      </c>
      <c r="D21" s="240">
        <v>2006</v>
      </c>
      <c r="E21" s="241" t="s">
        <v>227</v>
      </c>
      <c r="F21" s="364">
        <v>8.9</v>
      </c>
      <c r="G21" s="369" t="s">
        <v>796</v>
      </c>
      <c r="H21" s="241" t="s">
        <v>368</v>
      </c>
      <c r="I21" s="363"/>
      <c r="J21" s="363"/>
      <c r="K21" s="363"/>
      <c r="L21" s="132"/>
      <c r="M21" s="132"/>
      <c r="N21" s="132"/>
      <c r="O21" s="132"/>
      <c r="P21" s="132"/>
      <c r="Q21" s="133"/>
      <c r="R21" s="133"/>
      <c r="S21" s="134"/>
    </row>
    <row r="22" spans="1:21" s="135" customFormat="1" ht="15.75" customHeight="1" outlineLevel="2">
      <c r="A22" s="237">
        <v>20</v>
      </c>
      <c r="B22" s="237">
        <v>655</v>
      </c>
      <c r="C22" s="241" t="s">
        <v>522</v>
      </c>
      <c r="D22" s="240">
        <v>2009</v>
      </c>
      <c r="E22" s="241" t="s">
        <v>186</v>
      </c>
      <c r="F22" s="364">
        <v>8.9</v>
      </c>
      <c r="G22" s="369" t="s">
        <v>796</v>
      </c>
      <c r="H22" s="241" t="s">
        <v>454</v>
      </c>
      <c r="I22" s="363"/>
      <c r="J22" s="363"/>
      <c r="K22" s="363"/>
      <c r="L22" s="132"/>
      <c r="M22" s="132"/>
      <c r="N22" s="132"/>
      <c r="O22" s="132"/>
      <c r="P22" s="132"/>
      <c r="Q22" s="133"/>
      <c r="R22" s="133"/>
      <c r="S22" s="134"/>
    </row>
    <row r="23" spans="1:21" s="135" customFormat="1" ht="15.75" customHeight="1" outlineLevel="2">
      <c r="A23" s="237">
        <v>20</v>
      </c>
      <c r="B23" s="237">
        <v>653</v>
      </c>
      <c r="C23" s="241" t="s">
        <v>523</v>
      </c>
      <c r="D23" s="240">
        <v>2006</v>
      </c>
      <c r="E23" s="241" t="s">
        <v>186</v>
      </c>
      <c r="F23" s="364">
        <v>9.1</v>
      </c>
      <c r="G23" s="369" t="s">
        <v>796</v>
      </c>
      <c r="H23" s="241" t="s">
        <v>391</v>
      </c>
      <c r="I23" s="363"/>
      <c r="J23" s="363"/>
      <c r="K23" s="363"/>
      <c r="L23" s="132"/>
      <c r="M23" s="132"/>
      <c r="N23" s="132"/>
      <c r="O23" s="132"/>
      <c r="P23" s="132"/>
      <c r="Q23" s="133"/>
      <c r="R23" s="133"/>
      <c r="S23" s="134"/>
    </row>
    <row r="24" spans="1:21" s="135" customFormat="1" ht="15.75" customHeight="1" outlineLevel="2">
      <c r="A24" s="237">
        <v>22</v>
      </c>
      <c r="B24" s="370">
        <v>318</v>
      </c>
      <c r="C24" s="242" t="s">
        <v>524</v>
      </c>
      <c r="D24" s="371">
        <v>2007</v>
      </c>
      <c r="E24" s="327" t="s">
        <v>403</v>
      </c>
      <c r="F24" s="364">
        <v>9.1</v>
      </c>
      <c r="G24" s="369" t="s">
        <v>796</v>
      </c>
      <c r="H24" s="242" t="s">
        <v>425</v>
      </c>
      <c r="I24" s="363"/>
      <c r="J24" s="363"/>
      <c r="K24" s="363"/>
      <c r="L24" s="132"/>
      <c r="M24" s="132"/>
      <c r="N24" s="132"/>
      <c r="O24" s="132"/>
      <c r="P24" s="132"/>
      <c r="Q24" s="133"/>
      <c r="R24" s="133"/>
      <c r="S24" s="134"/>
    </row>
    <row r="25" spans="1:21" s="135" customFormat="1" ht="15.75" customHeight="1" outlineLevel="2">
      <c r="A25" s="237">
        <v>23</v>
      </c>
      <c r="B25" s="237">
        <v>311</v>
      </c>
      <c r="C25" s="241" t="s">
        <v>525</v>
      </c>
      <c r="D25" s="254">
        <v>2007</v>
      </c>
      <c r="E25" s="241" t="s">
        <v>519</v>
      </c>
      <c r="F25" s="364">
        <v>9.3000000000000007</v>
      </c>
      <c r="G25" s="369"/>
      <c r="H25" s="241" t="s">
        <v>526</v>
      </c>
      <c r="I25" s="363"/>
      <c r="J25" s="363"/>
      <c r="K25" s="363"/>
      <c r="L25" s="132"/>
      <c r="M25" s="132"/>
      <c r="N25" s="132"/>
      <c r="O25" s="132"/>
      <c r="P25" s="132"/>
      <c r="Q25" s="133"/>
      <c r="R25" s="133"/>
      <c r="S25" s="134"/>
    </row>
    <row r="26" spans="1:21" s="135" customFormat="1" ht="15.75" customHeight="1" outlineLevel="2">
      <c r="A26" s="237">
        <v>24</v>
      </c>
      <c r="B26" s="300" t="s">
        <v>527</v>
      </c>
      <c r="C26" s="243" t="s">
        <v>528</v>
      </c>
      <c r="D26" s="254">
        <v>2006</v>
      </c>
      <c r="E26" s="243" t="s">
        <v>227</v>
      </c>
      <c r="F26" s="364">
        <v>9.4</v>
      </c>
      <c r="G26" s="369"/>
      <c r="H26" s="243" t="s">
        <v>368</v>
      </c>
      <c r="I26" s="363"/>
      <c r="J26" s="363"/>
      <c r="K26" s="363"/>
      <c r="L26" s="132"/>
      <c r="M26" s="132"/>
      <c r="N26" s="132"/>
      <c r="O26" s="132"/>
      <c r="P26" s="132"/>
      <c r="Q26" s="133"/>
      <c r="R26" s="133"/>
      <c r="S26" s="134"/>
    </row>
    <row r="27" spans="1:21" s="135" customFormat="1" ht="15.75" customHeight="1" outlineLevel="2">
      <c r="A27" s="237">
        <v>25</v>
      </c>
      <c r="B27" s="237">
        <v>313</v>
      </c>
      <c r="C27" s="241" t="s">
        <v>529</v>
      </c>
      <c r="D27" s="255" t="s">
        <v>531</v>
      </c>
      <c r="E27" s="241" t="s">
        <v>519</v>
      </c>
      <c r="F27" s="364">
        <v>9.4</v>
      </c>
      <c r="G27" s="369"/>
      <c r="H27" s="241" t="s">
        <v>520</v>
      </c>
      <c r="I27" s="363"/>
      <c r="J27" s="363"/>
      <c r="K27" s="363"/>
      <c r="L27" s="132"/>
      <c r="M27" s="132"/>
      <c r="N27" s="132"/>
      <c r="O27" s="132"/>
      <c r="P27" s="132"/>
      <c r="Q27" s="133"/>
      <c r="R27" s="133"/>
      <c r="S27" s="134"/>
    </row>
    <row r="28" spans="1:21" s="135" customFormat="1" ht="15.75" customHeight="1" outlineLevel="2">
      <c r="A28" s="237">
        <v>26</v>
      </c>
      <c r="B28" s="372">
        <v>22</v>
      </c>
      <c r="C28" s="373" t="s">
        <v>530</v>
      </c>
      <c r="D28" s="374">
        <v>2007</v>
      </c>
      <c r="E28" s="326" t="s">
        <v>364</v>
      </c>
      <c r="F28" s="364">
        <v>9.4</v>
      </c>
      <c r="G28" s="369"/>
      <c r="H28" s="373" t="s">
        <v>532</v>
      </c>
      <c r="I28" s="363"/>
      <c r="J28" s="363"/>
      <c r="K28" s="363"/>
      <c r="L28" s="132"/>
      <c r="M28" s="132"/>
      <c r="N28" s="132"/>
      <c r="O28" s="132"/>
      <c r="P28" s="132"/>
      <c r="Q28" s="133"/>
      <c r="R28" s="133"/>
      <c r="S28" s="134"/>
    </row>
    <row r="29" spans="1:21" s="135" customFormat="1" ht="15.75" customHeight="1" outlineLevel="2">
      <c r="A29" s="237">
        <v>27</v>
      </c>
      <c r="B29" s="237">
        <v>301</v>
      </c>
      <c r="C29" s="241" t="s">
        <v>533</v>
      </c>
      <c r="D29" s="254">
        <v>2007</v>
      </c>
      <c r="E29" s="241" t="s">
        <v>519</v>
      </c>
      <c r="F29" s="364">
        <v>9.5</v>
      </c>
      <c r="G29" s="369"/>
      <c r="H29" s="241" t="s">
        <v>526</v>
      </c>
      <c r="I29" s="363"/>
      <c r="J29" s="363"/>
      <c r="K29" s="363"/>
      <c r="L29" s="132"/>
      <c r="M29" s="132"/>
      <c r="N29" s="132"/>
      <c r="O29" s="132"/>
      <c r="P29" s="132"/>
      <c r="Q29" s="133"/>
      <c r="R29" s="133"/>
      <c r="S29" s="134"/>
    </row>
    <row r="30" spans="1:21" s="135" customFormat="1" ht="15.75" customHeight="1" outlineLevel="2">
      <c r="A30" s="237">
        <v>28</v>
      </c>
      <c r="B30" s="237">
        <v>344</v>
      </c>
      <c r="C30" s="241" t="s">
        <v>534</v>
      </c>
      <c r="D30" s="255" t="s">
        <v>536</v>
      </c>
      <c r="E30" s="241" t="s">
        <v>364</v>
      </c>
      <c r="F30" s="364">
        <v>9.6999999999999993</v>
      </c>
      <c r="G30" s="369"/>
      <c r="H30" s="241" t="s">
        <v>532</v>
      </c>
      <c r="I30" s="363"/>
      <c r="J30" s="363"/>
      <c r="K30" s="363"/>
      <c r="L30" s="132"/>
      <c r="M30" s="132"/>
      <c r="N30" s="132"/>
      <c r="O30" s="132"/>
      <c r="P30" s="132"/>
      <c r="Q30" s="133"/>
      <c r="R30" s="133"/>
      <c r="S30" s="134"/>
    </row>
    <row r="31" spans="1:21" ht="18" outlineLevel="1">
      <c r="A31" s="339">
        <v>29</v>
      </c>
      <c r="B31" s="339">
        <v>335</v>
      </c>
      <c r="C31" s="328" t="s">
        <v>535</v>
      </c>
      <c r="D31" s="342">
        <v>2009</v>
      </c>
      <c r="E31" s="375" t="s">
        <v>364</v>
      </c>
      <c r="F31" s="364">
        <v>9.9</v>
      </c>
      <c r="G31" s="369"/>
      <c r="H31" s="375" t="s">
        <v>532</v>
      </c>
      <c r="I31" s="230"/>
      <c r="J31" s="230"/>
      <c r="K31" s="230"/>
      <c r="Q31" s="4"/>
      <c r="R31" s="4"/>
      <c r="S31" s="94"/>
      <c r="T31"/>
      <c r="U31"/>
    </row>
    <row r="32" spans="1:21" ht="15.75" customHeight="1" outlineLevel="1">
      <c r="A32" s="339">
        <v>30</v>
      </c>
      <c r="B32" s="339">
        <v>251</v>
      </c>
      <c r="C32" s="328" t="s">
        <v>537</v>
      </c>
      <c r="D32" s="342">
        <v>2008</v>
      </c>
      <c r="E32" s="375" t="s">
        <v>364</v>
      </c>
      <c r="F32" s="364">
        <v>10</v>
      </c>
      <c r="G32" s="369"/>
      <c r="H32" s="375" t="s">
        <v>508</v>
      </c>
      <c r="I32" s="230"/>
      <c r="J32" s="230"/>
      <c r="K32" s="230"/>
      <c r="Q32" s="4"/>
      <c r="R32" s="4"/>
      <c r="S32" s="94"/>
      <c r="T32"/>
      <c r="U32"/>
    </row>
    <row r="33" spans="1:21" ht="15.75" customHeight="1" outlineLevel="1">
      <c r="A33" s="237">
        <v>31</v>
      </c>
      <c r="B33" s="237">
        <v>267</v>
      </c>
      <c r="C33" s="241" t="s">
        <v>538</v>
      </c>
      <c r="D33" s="255" t="s">
        <v>643</v>
      </c>
      <c r="E33" s="241" t="s">
        <v>364</v>
      </c>
      <c r="F33" s="729">
        <v>10.5</v>
      </c>
      <c r="G33" s="376"/>
      <c r="H33" s="375" t="s">
        <v>512</v>
      </c>
      <c r="I33" s="230"/>
      <c r="J33" s="230"/>
      <c r="K33" s="230"/>
      <c r="Q33" s="4"/>
      <c r="R33" s="4"/>
      <c r="S33" s="94"/>
      <c r="T33"/>
      <c r="U33"/>
    </row>
    <row r="34" spans="1:21" ht="15.75" customHeight="1" outlineLevel="1">
      <c r="A34" s="237">
        <v>31</v>
      </c>
      <c r="B34" s="237">
        <v>337</v>
      </c>
      <c r="C34" s="241" t="s">
        <v>539</v>
      </c>
      <c r="D34" s="255" t="s">
        <v>572</v>
      </c>
      <c r="E34" s="241" t="s">
        <v>364</v>
      </c>
      <c r="F34" s="729">
        <v>10.7</v>
      </c>
      <c r="G34" s="376"/>
      <c r="H34" s="375" t="s">
        <v>512</v>
      </c>
      <c r="I34" s="230"/>
      <c r="J34" s="230"/>
      <c r="K34" s="230"/>
      <c r="Q34" s="4"/>
      <c r="R34" s="4"/>
      <c r="S34" s="94"/>
      <c r="T34"/>
      <c r="U34"/>
    </row>
    <row r="35" spans="1:21" ht="15.75" customHeight="1" outlineLevel="1">
      <c r="A35" s="337"/>
      <c r="B35" s="337"/>
      <c r="C35" s="347"/>
      <c r="D35" s="377"/>
      <c r="E35" s="337"/>
      <c r="F35" s="378"/>
      <c r="G35" s="378"/>
      <c r="H35" s="337"/>
      <c r="I35" s="337"/>
      <c r="J35" s="276"/>
      <c r="K35" s="230"/>
    </row>
    <row r="36" spans="1:21" ht="18">
      <c r="A36" s="343"/>
      <c r="B36" s="343"/>
      <c r="C36" s="265"/>
      <c r="D36" s="266"/>
      <c r="E36" s="379"/>
      <c r="F36" s="343"/>
      <c r="G36" s="358"/>
      <c r="H36" s="265"/>
      <c r="I36" s="343"/>
      <c r="J36" s="276"/>
      <c r="K36" s="230"/>
    </row>
    <row r="37" spans="1:21" ht="41.25" customHeight="1">
      <c r="A37" s="380"/>
      <c r="B37" s="337"/>
      <c r="C37" s="347" t="s">
        <v>408</v>
      </c>
      <c r="D37" s="266"/>
      <c r="E37" s="381" t="s">
        <v>372</v>
      </c>
      <c r="F37" s="382"/>
      <c r="G37" s="382"/>
      <c r="H37" s="383"/>
      <c r="I37" s="380"/>
      <c r="J37" s="343"/>
      <c r="K37" s="230"/>
    </row>
    <row r="38" spans="1:21" ht="15.75" customHeight="1">
      <c r="A38" s="337"/>
      <c r="B38" s="337"/>
      <c r="C38" s="347"/>
      <c r="D38" s="384"/>
      <c r="E38" s="385"/>
      <c r="F38" s="378"/>
      <c r="G38" s="378"/>
      <c r="H38" s="386"/>
      <c r="I38" s="384"/>
      <c r="J38" s="276"/>
      <c r="K38" s="230"/>
    </row>
    <row r="39" spans="1:21" ht="15.75" customHeight="1">
      <c r="A39" s="337"/>
      <c r="B39" s="337"/>
      <c r="C39" s="347"/>
      <c r="D39" s="387"/>
      <c r="E39" s="388"/>
      <c r="F39" s="378"/>
      <c r="G39" s="378"/>
      <c r="H39" s="386"/>
      <c r="I39" s="337"/>
      <c r="J39" s="276"/>
      <c r="K39" s="230"/>
    </row>
    <row r="40" spans="1:21" ht="15.75" customHeight="1">
      <c r="A40" s="337"/>
      <c r="B40" s="337"/>
      <c r="C40" s="347" t="s">
        <v>409</v>
      </c>
      <c r="D40" s="387"/>
      <c r="E40" s="276" t="s">
        <v>373</v>
      </c>
      <c r="F40" s="378"/>
      <c r="G40" s="378"/>
      <c r="H40" s="386"/>
      <c r="I40" s="337"/>
      <c r="J40" s="276"/>
      <c r="K40" s="230"/>
    </row>
    <row r="41" spans="1:21" ht="15.75" customHeight="1">
      <c r="A41" s="25"/>
      <c r="B41" s="86"/>
      <c r="C41" s="100"/>
      <c r="D41" s="25"/>
      <c r="E41" s="25"/>
      <c r="F41" s="218"/>
      <c r="G41" s="218"/>
      <c r="H41" s="220"/>
      <c r="I41" s="25"/>
      <c r="J41" s="181"/>
    </row>
  </sheetData>
  <sortState ref="F3:F13">
    <sortCondition ref="F3"/>
  </sortState>
  <customSheetViews>
    <customSheetView guid="{2E7CB4B9-7FDD-448F-BF62-2890FA5556F6}" showPageBreaks="1" hiddenRows="1">
      <selection activeCell="G45" sqref="G4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howPageBreaks="1" topLeftCell="A10">
      <selection sqref="A1:K30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conditionalFormatting sqref="B14:B30 B3:B12 B33:B35 B37:B41">
    <cfRule type="cellIs" dxfId="42" priority="6" stopIfTrue="1" operator="equal">
      <formula>173</formula>
    </cfRule>
  </conditionalFormatting>
  <conditionalFormatting sqref="B13">
    <cfRule type="cellIs" dxfId="41" priority="2" stopIfTrue="1" operator="equal">
      <formula>173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 r:id="rId4"/>
  <legacyDrawingHF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00B050"/>
  </sheetPr>
  <dimension ref="A1:AR20"/>
  <sheetViews>
    <sheetView view="pageLayout" zoomScaleNormal="132" workbookViewId="0">
      <selection activeCell="M5" sqref="M5:M6"/>
    </sheetView>
  </sheetViews>
  <sheetFormatPr defaultColWidth="9.08984375" defaultRowHeight="13"/>
  <cols>
    <col min="1" max="1" width="4.36328125" style="130" customWidth="1"/>
    <col min="2" max="2" width="5.90625" style="130" customWidth="1"/>
    <col min="3" max="3" width="21.08984375" style="130" customWidth="1"/>
    <col min="4" max="4" width="10.453125" style="130" customWidth="1"/>
    <col min="5" max="5" width="6.36328125" style="130" customWidth="1"/>
    <col min="6" max="6" width="5.6328125" style="130" customWidth="1"/>
    <col min="7" max="7" width="6" style="130" customWidth="1"/>
    <col min="8" max="8" width="4.90625" style="130" customWidth="1"/>
    <col min="9" max="9" width="5.08984375" style="130" customWidth="1"/>
    <col min="10" max="10" width="4.90625" style="130" customWidth="1"/>
    <col min="11" max="11" width="5.36328125" style="130" customWidth="1"/>
    <col min="12" max="13" width="7.6328125" style="130" customWidth="1"/>
    <col min="14" max="14" width="33.54296875" style="130" customWidth="1"/>
    <col min="15" max="32" width="9.08984375" style="130"/>
    <col min="33" max="16384" width="9.08984375" style="120"/>
  </cols>
  <sheetData>
    <row r="1" spans="1:44" ht="22.5" customHeight="1">
      <c r="A1" s="831" t="s">
        <v>159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632"/>
      <c r="N1" s="607"/>
    </row>
    <row r="2" spans="1:44" ht="30" customHeight="1">
      <c r="A2" s="832" t="s">
        <v>0</v>
      </c>
      <c r="B2" s="832" t="s">
        <v>155</v>
      </c>
      <c r="C2" s="833" t="s">
        <v>154</v>
      </c>
      <c r="D2" s="833" t="s">
        <v>12</v>
      </c>
      <c r="E2" s="832" t="s">
        <v>384</v>
      </c>
      <c r="F2" s="833" t="s">
        <v>157</v>
      </c>
      <c r="G2" s="833"/>
      <c r="H2" s="833"/>
      <c r="I2" s="834" t="s">
        <v>157</v>
      </c>
      <c r="J2" s="835"/>
      <c r="K2" s="835"/>
      <c r="L2" s="836"/>
      <c r="M2" s="829" t="s">
        <v>13</v>
      </c>
      <c r="N2" s="827" t="s">
        <v>10</v>
      </c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25"/>
      <c r="AH2" s="125"/>
    </row>
    <row r="3" spans="1:44" ht="57.75" customHeight="1">
      <c r="A3" s="832"/>
      <c r="B3" s="832"/>
      <c r="C3" s="833"/>
      <c r="D3" s="833"/>
      <c r="E3" s="832"/>
      <c r="F3" s="608">
        <v>1</v>
      </c>
      <c r="G3" s="608">
        <v>2</v>
      </c>
      <c r="H3" s="608">
        <v>3</v>
      </c>
      <c r="I3" s="608">
        <v>4</v>
      </c>
      <c r="J3" s="608">
        <v>5</v>
      </c>
      <c r="K3" s="608">
        <v>6</v>
      </c>
      <c r="L3" s="608" t="s">
        <v>156</v>
      </c>
      <c r="M3" s="830"/>
      <c r="N3" s="828"/>
    </row>
    <row r="4" spans="1:44" ht="18.75" customHeight="1">
      <c r="A4" s="129">
        <v>1</v>
      </c>
      <c r="B4" s="124">
        <v>161</v>
      </c>
      <c r="C4" s="279" t="s">
        <v>434</v>
      </c>
      <c r="D4" s="279" t="s">
        <v>227</v>
      </c>
      <c r="E4" s="609">
        <v>2006</v>
      </c>
      <c r="F4" s="610">
        <v>7.85</v>
      </c>
      <c r="G4" s="611">
        <v>6.63</v>
      </c>
      <c r="H4" s="611">
        <v>7.22</v>
      </c>
      <c r="I4" s="611">
        <v>7.61</v>
      </c>
      <c r="J4" s="611">
        <v>8.14</v>
      </c>
      <c r="K4" s="611" t="s">
        <v>383</v>
      </c>
      <c r="L4" s="612">
        <v>8.14</v>
      </c>
      <c r="M4" s="612" t="s">
        <v>795</v>
      </c>
      <c r="N4" s="613" t="s">
        <v>449</v>
      </c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</row>
    <row r="5" spans="1:44" ht="18.75" customHeight="1">
      <c r="A5" s="129">
        <v>2</v>
      </c>
      <c r="B5" s="124">
        <v>305</v>
      </c>
      <c r="C5" s="279" t="s">
        <v>674</v>
      </c>
      <c r="D5" s="279" t="s">
        <v>403</v>
      </c>
      <c r="E5" s="609">
        <v>2006</v>
      </c>
      <c r="F5" s="610">
        <v>5.95</v>
      </c>
      <c r="G5" s="611">
        <v>6.93</v>
      </c>
      <c r="H5" s="611">
        <v>6.72</v>
      </c>
      <c r="I5" s="611">
        <v>6.69</v>
      </c>
      <c r="J5" s="611">
        <v>6.66</v>
      </c>
      <c r="K5" s="611">
        <v>6.41</v>
      </c>
      <c r="L5" s="612">
        <v>6.93</v>
      </c>
      <c r="M5" s="612" t="s">
        <v>796</v>
      </c>
      <c r="N5" s="613" t="s">
        <v>440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1:44" ht="18.75" customHeight="1">
      <c r="A6" s="129">
        <v>3</v>
      </c>
      <c r="B6" s="124">
        <v>196</v>
      </c>
      <c r="C6" s="279" t="s">
        <v>675</v>
      </c>
      <c r="D6" s="279" t="s">
        <v>361</v>
      </c>
      <c r="E6" s="609">
        <v>2007</v>
      </c>
      <c r="F6" s="610">
        <v>4.55</v>
      </c>
      <c r="G6" s="611">
        <v>6.7</v>
      </c>
      <c r="H6" s="611">
        <v>6.87</v>
      </c>
      <c r="I6" s="611" t="s">
        <v>383</v>
      </c>
      <c r="J6" s="611">
        <v>6.47</v>
      </c>
      <c r="K6" s="611">
        <v>6.47</v>
      </c>
      <c r="L6" s="612">
        <v>6.87</v>
      </c>
      <c r="M6" s="612" t="s">
        <v>796</v>
      </c>
      <c r="N6" s="614" t="s">
        <v>360</v>
      </c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</row>
    <row r="7" spans="1:44" ht="18.75" customHeight="1">
      <c r="A7" s="129">
        <v>4</v>
      </c>
      <c r="B7" s="124">
        <v>324</v>
      </c>
      <c r="C7" s="279" t="s">
        <v>676</v>
      </c>
      <c r="D7" s="279" t="s">
        <v>677</v>
      </c>
      <c r="E7" s="609">
        <v>2007</v>
      </c>
      <c r="F7" s="610">
        <v>6.46</v>
      </c>
      <c r="G7" s="612" t="s">
        <v>383</v>
      </c>
      <c r="H7" s="611" t="s">
        <v>383</v>
      </c>
      <c r="I7" s="611" t="s">
        <v>383</v>
      </c>
      <c r="J7" s="611">
        <v>5.94</v>
      </c>
      <c r="K7" s="611" t="s">
        <v>383</v>
      </c>
      <c r="L7" s="612">
        <v>6.46</v>
      </c>
      <c r="M7" s="612"/>
      <c r="N7" s="613" t="s">
        <v>490</v>
      </c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</row>
    <row r="8" spans="1:44" ht="18.75" customHeight="1">
      <c r="A8" s="129">
        <v>5</v>
      </c>
      <c r="B8" s="124">
        <v>689</v>
      </c>
      <c r="C8" s="279" t="s">
        <v>678</v>
      </c>
      <c r="D8" s="279" t="s">
        <v>362</v>
      </c>
      <c r="E8" s="609">
        <v>2006</v>
      </c>
      <c r="F8" s="610" t="s">
        <v>383</v>
      </c>
      <c r="G8" s="611">
        <v>5.54</v>
      </c>
      <c r="H8" s="611">
        <v>5.89</v>
      </c>
      <c r="I8" s="611">
        <v>6.44</v>
      </c>
      <c r="J8" s="611">
        <v>5.79</v>
      </c>
      <c r="K8" s="611">
        <v>6.15</v>
      </c>
      <c r="L8" s="612">
        <v>6.44</v>
      </c>
      <c r="M8" s="612"/>
      <c r="N8" s="306" t="s">
        <v>503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</row>
    <row r="9" spans="1:44" ht="18.75" customHeight="1">
      <c r="A9" s="129">
        <v>6</v>
      </c>
      <c r="B9" s="124">
        <v>328</v>
      </c>
      <c r="C9" s="279" t="s">
        <v>679</v>
      </c>
      <c r="D9" s="279" t="s">
        <v>677</v>
      </c>
      <c r="E9" s="609">
        <v>2006</v>
      </c>
      <c r="F9" s="610" t="s">
        <v>383</v>
      </c>
      <c r="G9" s="611">
        <v>5.66</v>
      </c>
      <c r="H9" s="611">
        <v>5.61</v>
      </c>
      <c r="I9" s="611">
        <v>5.9</v>
      </c>
      <c r="J9" s="611">
        <v>6.01</v>
      </c>
      <c r="K9" s="611">
        <v>6.1</v>
      </c>
      <c r="L9" s="612">
        <v>6.1</v>
      </c>
      <c r="M9" s="612"/>
      <c r="N9" s="613" t="s">
        <v>490</v>
      </c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</row>
    <row r="10" spans="1:44" ht="18.75" hidden="1" customHeight="1">
      <c r="A10" s="129">
        <v>22</v>
      </c>
      <c r="B10" s="124" t="e">
        <f>IF(#REF!="","",#REF!)</f>
        <v>#REF!</v>
      </c>
      <c r="C10" s="279" t="e">
        <f>IF(#REF!="","",#REF!)</f>
        <v>#REF!</v>
      </c>
      <c r="D10" s="279" t="e">
        <f>IF(#REF!="","",#REF!)</f>
        <v>#REF!</v>
      </c>
      <c r="E10" s="609" t="e">
        <f>IF(#REF!="","",#REF!)</f>
        <v>#REF!</v>
      </c>
      <c r="F10" s="610"/>
      <c r="G10" s="611"/>
      <c r="H10" s="611"/>
      <c r="I10" s="611"/>
      <c r="J10" s="611"/>
      <c r="K10" s="611"/>
      <c r="L10" s="612"/>
      <c r="M10" s="689"/>
      <c r="N10" s="615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</row>
    <row r="11" spans="1:44" ht="18.75" hidden="1" customHeight="1">
      <c r="A11" s="278">
        <v>23</v>
      </c>
      <c r="B11" s="275" t="e">
        <f>IF(#REF!="","",#REF!)</f>
        <v>#REF!</v>
      </c>
      <c r="C11" s="616" t="e">
        <f>IF(#REF!="","",#REF!)</f>
        <v>#REF!</v>
      </c>
      <c r="D11" s="616" t="e">
        <f>IF(#REF!="","",#REF!)</f>
        <v>#REF!</v>
      </c>
      <c r="E11" s="617" t="e">
        <f>IF(#REF!="","",#REF!)</f>
        <v>#REF!</v>
      </c>
      <c r="F11" s="618"/>
      <c r="G11" s="619"/>
      <c r="H11" s="619"/>
      <c r="I11" s="619"/>
      <c r="J11" s="619"/>
      <c r="K11" s="619"/>
      <c r="L11" s="620"/>
      <c r="M11" s="689"/>
      <c r="N11" s="615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</row>
    <row r="12" spans="1:44" s="125" customFormat="1" ht="18.75" customHeight="1">
      <c r="A12" s="128">
        <v>7</v>
      </c>
      <c r="B12" s="274">
        <v>199</v>
      </c>
      <c r="C12" s="311" t="s">
        <v>680</v>
      </c>
      <c r="D12" s="600" t="s">
        <v>361</v>
      </c>
      <c r="E12" s="621">
        <v>2007</v>
      </c>
      <c r="F12" s="622">
        <v>5.95</v>
      </c>
      <c r="G12" s="622">
        <v>5.75</v>
      </c>
      <c r="H12" s="622">
        <v>5.23</v>
      </c>
      <c r="I12" s="622">
        <v>5.39</v>
      </c>
      <c r="J12" s="622">
        <v>5.62</v>
      </c>
      <c r="K12" s="622">
        <v>5.61</v>
      </c>
      <c r="L12" s="623">
        <v>5.95</v>
      </c>
      <c r="M12" s="623"/>
      <c r="N12" s="613" t="s">
        <v>681</v>
      </c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</row>
    <row r="13" spans="1:44" s="125" customFormat="1" ht="17">
      <c r="A13" s="128">
        <v>8</v>
      </c>
      <c r="B13" s="624">
        <v>51</v>
      </c>
      <c r="C13" s="308" t="s">
        <v>439</v>
      </c>
      <c r="D13" s="601" t="s">
        <v>361</v>
      </c>
      <c r="E13" s="592">
        <v>2007</v>
      </c>
      <c r="F13" s="591" t="s">
        <v>383</v>
      </c>
      <c r="G13" s="625">
        <v>5.22</v>
      </c>
      <c r="H13" s="625">
        <v>5.64</v>
      </c>
      <c r="I13" s="625">
        <v>4.83</v>
      </c>
      <c r="J13" s="625">
        <v>4.6399999999999997</v>
      </c>
      <c r="K13" s="625">
        <v>5.4</v>
      </c>
      <c r="L13" s="626">
        <v>5.64</v>
      </c>
      <c r="M13" s="626"/>
      <c r="N13" s="627" t="s">
        <v>360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44" s="125" customFormat="1" ht="17">
      <c r="A14" s="274">
        <v>9</v>
      </c>
      <c r="B14" s="624">
        <v>401</v>
      </c>
      <c r="C14" s="628" t="s">
        <v>682</v>
      </c>
      <c r="D14" s="629" t="s">
        <v>514</v>
      </c>
      <c r="E14" s="592">
        <v>2007</v>
      </c>
      <c r="F14" s="591" t="s">
        <v>383</v>
      </c>
      <c r="G14" s="625">
        <v>5.43</v>
      </c>
      <c r="H14" s="625" t="s">
        <v>383</v>
      </c>
      <c r="I14" s="625"/>
      <c r="J14" s="625"/>
      <c r="K14" s="625"/>
      <c r="L14" s="626">
        <v>5.43</v>
      </c>
      <c r="M14" s="626"/>
      <c r="N14" s="630" t="s">
        <v>651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44" ht="15.5">
      <c r="A15" s="627">
        <v>10</v>
      </c>
      <c r="B15" s="624">
        <v>537</v>
      </c>
      <c r="C15" s="627" t="s">
        <v>683</v>
      </c>
      <c r="D15" s="627" t="s">
        <v>361</v>
      </c>
      <c r="E15" s="630">
        <v>2010</v>
      </c>
      <c r="F15" s="625">
        <v>5.07</v>
      </c>
      <c r="G15" s="625">
        <v>5</v>
      </c>
      <c r="H15" s="625" t="s">
        <v>383</v>
      </c>
      <c r="I15" s="625"/>
      <c r="J15" s="625"/>
      <c r="K15" s="625"/>
      <c r="L15" s="626">
        <v>5.07</v>
      </c>
      <c r="M15" s="626"/>
      <c r="N15" s="631" t="s">
        <v>681</v>
      </c>
    </row>
    <row r="19" spans="3:7" ht="18">
      <c r="C19" s="277" t="s">
        <v>408</v>
      </c>
      <c r="D19" s="266"/>
      <c r="E19" s="276" t="s">
        <v>372</v>
      </c>
      <c r="F19" s="276"/>
      <c r="G19" s="131"/>
    </row>
    <row r="20" spans="3:7" ht="18">
      <c r="C20" s="277" t="s">
        <v>409</v>
      </c>
      <c r="D20" s="266"/>
      <c r="E20" s="276" t="s">
        <v>373</v>
      </c>
      <c r="F20" s="276"/>
      <c r="G20" s="131"/>
    </row>
  </sheetData>
  <customSheetViews>
    <customSheetView guid="{2E7CB4B9-7FDD-448F-BF62-2890FA5556F6}" scale="70" showPageBreaks="1">
      <selection activeCell="Q24" sqref="Q24"/>
      <pageMargins left="0" right="0" top="1.02362204724409" bottom="0.42708333333333298" header="0" footer="0.11811023622047198"/>
      <pageSetup paperSize="9" orientation="landscape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70" showPageBreaks="1">
      <selection activeCell="Q24" sqref="Q24"/>
      <pageMargins left="0" right="0" top="1.02362204724409" bottom="0.42708333333333298" header="0" footer="0.11811023622047198"/>
      <pageSetup paperSize="9" orientation="landscape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0">
    <mergeCell ref="N2:N3"/>
    <mergeCell ref="M2:M3"/>
    <mergeCell ref="A1:L1"/>
    <mergeCell ref="E2:E3"/>
    <mergeCell ref="F2:H2"/>
    <mergeCell ref="B2:B3"/>
    <mergeCell ref="C2:C3"/>
    <mergeCell ref="D2:D3"/>
    <mergeCell ref="I2:L2"/>
    <mergeCell ref="A2:A3"/>
  </mergeCells>
  <pageMargins left="0" right="0" top="1.0236220472440944" bottom="0.43307086614173229" header="0" footer="0.11811023622047245"/>
  <pageSetup paperSize="9" orientation="landscape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rgb="FF00B050"/>
  </sheetPr>
  <dimension ref="A1:AU14"/>
  <sheetViews>
    <sheetView view="pageLayout" zoomScaleNormal="106" workbookViewId="0">
      <selection activeCell="N16" sqref="N16"/>
    </sheetView>
  </sheetViews>
  <sheetFormatPr defaultColWidth="9.08984375" defaultRowHeight="13"/>
  <cols>
    <col min="1" max="1" width="4.36328125" style="130" customWidth="1"/>
    <col min="2" max="2" width="5.90625" style="130" customWidth="1"/>
    <col min="3" max="3" width="26.90625" style="130" customWidth="1"/>
    <col min="4" max="4" width="14.453125" style="130" customWidth="1"/>
    <col min="5" max="5" width="12.453125" style="130" customWidth="1"/>
    <col min="6" max="6" width="6.08984375" style="130" customWidth="1"/>
    <col min="7" max="7" width="5.6328125" style="130" customWidth="1"/>
    <col min="8" max="8" width="6" style="130" customWidth="1"/>
    <col min="9" max="9" width="6.453125" style="130" customWidth="1"/>
    <col min="10" max="10" width="6.54296875" style="130" customWidth="1"/>
    <col min="11" max="11" width="6.6328125" style="130" customWidth="1"/>
    <col min="12" max="12" width="7.453125" style="130" customWidth="1"/>
    <col min="13" max="14" width="4.90625" style="130" customWidth="1"/>
    <col min="15" max="15" width="20.453125" style="130" customWidth="1"/>
    <col min="16" max="16" width="5.6328125" style="130" customWidth="1"/>
    <col min="17" max="35" width="9.08984375" style="130"/>
    <col min="36" max="16384" width="9.08984375" style="120"/>
  </cols>
  <sheetData>
    <row r="1" spans="1:47" ht="22.5" customHeight="1">
      <c r="A1" s="838" t="s">
        <v>158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297"/>
      <c r="N1" s="690"/>
      <c r="O1" s="691"/>
    </row>
    <row r="2" spans="1:47" ht="30" customHeight="1">
      <c r="A2" s="837" t="s">
        <v>17</v>
      </c>
      <c r="B2" s="837" t="s">
        <v>155</v>
      </c>
      <c r="C2" s="839" t="s">
        <v>154</v>
      </c>
      <c r="D2" s="839" t="s">
        <v>12</v>
      </c>
      <c r="E2" s="837" t="s">
        <v>384</v>
      </c>
      <c r="F2" s="839" t="s">
        <v>157</v>
      </c>
      <c r="G2" s="839"/>
      <c r="H2" s="839"/>
      <c r="I2" s="840" t="s">
        <v>157</v>
      </c>
      <c r="J2" s="841"/>
      <c r="K2" s="841"/>
      <c r="L2" s="842"/>
      <c r="M2" s="848" t="s">
        <v>792</v>
      </c>
      <c r="N2" s="845" t="s">
        <v>8</v>
      </c>
      <c r="O2" s="843" t="s">
        <v>10</v>
      </c>
      <c r="P2" s="313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25"/>
      <c r="AK2" s="125"/>
    </row>
    <row r="3" spans="1:47" ht="30" customHeight="1">
      <c r="A3" s="837"/>
      <c r="B3" s="837"/>
      <c r="C3" s="839"/>
      <c r="D3" s="839"/>
      <c r="E3" s="837"/>
      <c r="F3" s="357">
        <v>1</v>
      </c>
      <c r="G3" s="357">
        <v>2</v>
      </c>
      <c r="H3" s="357">
        <v>3</v>
      </c>
      <c r="I3" s="357">
        <v>4</v>
      </c>
      <c r="J3" s="357">
        <v>5</v>
      </c>
      <c r="K3" s="357">
        <v>6</v>
      </c>
      <c r="L3" s="357" t="s">
        <v>156</v>
      </c>
      <c r="M3" s="848"/>
      <c r="N3" s="846"/>
      <c r="O3" s="844"/>
      <c r="P3" s="313"/>
    </row>
    <row r="4" spans="1:47" ht="18.75" customHeight="1">
      <c r="A4" s="129">
        <v>1</v>
      </c>
      <c r="B4" s="124">
        <v>310</v>
      </c>
      <c r="C4" s="279" t="s">
        <v>719</v>
      </c>
      <c r="D4" s="124" t="s">
        <v>403</v>
      </c>
      <c r="E4" s="124">
        <v>2007</v>
      </c>
      <c r="F4" s="692">
        <v>10.01</v>
      </c>
      <c r="G4" s="693">
        <v>10.47</v>
      </c>
      <c r="H4" s="693">
        <v>10.36</v>
      </c>
      <c r="I4" s="693">
        <v>10.46</v>
      </c>
      <c r="J4" s="693">
        <v>10.95</v>
      </c>
      <c r="K4" s="694">
        <v>10.8</v>
      </c>
      <c r="L4" s="694">
        <v>10.94</v>
      </c>
      <c r="M4" s="695"/>
      <c r="N4" s="695" t="s">
        <v>796</v>
      </c>
      <c r="O4" s="696" t="s">
        <v>440</v>
      </c>
      <c r="P4" s="314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</row>
    <row r="5" spans="1:47" ht="18.75" customHeight="1">
      <c r="A5" s="129">
        <v>2</v>
      </c>
      <c r="B5" s="124">
        <v>409</v>
      </c>
      <c r="C5" s="279" t="s">
        <v>723</v>
      </c>
      <c r="D5" s="124" t="s">
        <v>514</v>
      </c>
      <c r="E5" s="124">
        <v>2006</v>
      </c>
      <c r="F5" s="692" t="s">
        <v>383</v>
      </c>
      <c r="G5" s="693" t="s">
        <v>383</v>
      </c>
      <c r="H5" s="693">
        <v>7.79</v>
      </c>
      <c r="I5" s="693">
        <v>8.59</v>
      </c>
      <c r="J5" s="693">
        <v>8.0299999999999994</v>
      </c>
      <c r="K5" s="694">
        <v>7.58</v>
      </c>
      <c r="L5" s="694">
        <v>8.59</v>
      </c>
      <c r="M5" s="695"/>
      <c r="N5" s="695"/>
      <c r="O5" s="696" t="s">
        <v>651</v>
      </c>
      <c r="P5" s="314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</row>
    <row r="6" spans="1:47" ht="18.75" customHeight="1">
      <c r="A6" s="129">
        <v>3</v>
      </c>
      <c r="B6" s="124">
        <v>322</v>
      </c>
      <c r="C6" s="279" t="s">
        <v>763</v>
      </c>
      <c r="D6" s="124" t="s">
        <v>677</v>
      </c>
      <c r="E6" s="124">
        <v>2007</v>
      </c>
      <c r="F6" s="692" t="s">
        <v>383</v>
      </c>
      <c r="G6" s="693" t="s">
        <v>383</v>
      </c>
      <c r="H6" s="693">
        <v>4.97</v>
      </c>
      <c r="I6" s="693">
        <v>4.67</v>
      </c>
      <c r="J6" s="693" t="s">
        <v>383</v>
      </c>
      <c r="K6" s="694">
        <v>4.84</v>
      </c>
      <c r="L6" s="694">
        <v>4.97</v>
      </c>
      <c r="M6" s="695"/>
      <c r="N6" s="695"/>
      <c r="O6" s="696" t="s">
        <v>490</v>
      </c>
      <c r="P6" s="314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</row>
    <row r="7" spans="1:47" ht="18.75" customHeight="1">
      <c r="A7" s="129">
        <v>4</v>
      </c>
      <c r="B7" s="124">
        <v>199</v>
      </c>
      <c r="C7" s="279" t="s">
        <v>764</v>
      </c>
      <c r="D7" s="124" t="s">
        <v>361</v>
      </c>
      <c r="E7" s="124">
        <v>2008</v>
      </c>
      <c r="F7" s="692">
        <v>3.83</v>
      </c>
      <c r="G7" s="693">
        <v>4.04</v>
      </c>
      <c r="H7" s="693">
        <v>4.6500000000000004</v>
      </c>
      <c r="I7" s="693">
        <v>4.8099999999999996</v>
      </c>
      <c r="J7" s="694" t="s">
        <v>383</v>
      </c>
      <c r="K7" s="693">
        <v>4.75</v>
      </c>
      <c r="L7" s="694">
        <v>4.8099999999999996</v>
      </c>
      <c r="M7" s="695"/>
      <c r="N7" s="695"/>
      <c r="O7" s="696" t="s">
        <v>366</v>
      </c>
      <c r="P7" s="314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</row>
    <row r="8" spans="1:47" ht="18.75" customHeight="1">
      <c r="A8" s="129">
        <v>5</v>
      </c>
      <c r="B8" s="124">
        <v>333</v>
      </c>
      <c r="C8" s="279" t="s">
        <v>450</v>
      </c>
      <c r="D8" s="124" t="s">
        <v>361</v>
      </c>
      <c r="E8" s="124">
        <v>2008</v>
      </c>
      <c r="F8" s="692">
        <v>3.31</v>
      </c>
      <c r="G8" s="693">
        <v>3.7</v>
      </c>
      <c r="H8" s="694" t="s">
        <v>383</v>
      </c>
      <c r="I8" s="693" t="s">
        <v>383</v>
      </c>
      <c r="J8" s="693">
        <v>3.5</v>
      </c>
      <c r="K8" s="693">
        <v>3.18</v>
      </c>
      <c r="L8" s="694">
        <v>3.7</v>
      </c>
      <c r="M8" s="695"/>
      <c r="N8" s="695"/>
      <c r="O8" s="696" t="s">
        <v>367</v>
      </c>
      <c r="P8" s="314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</row>
    <row r="9" spans="1:47" ht="18.75" customHeight="1">
      <c r="A9" s="129">
        <v>6</v>
      </c>
      <c r="B9" s="124">
        <v>331</v>
      </c>
      <c r="C9" s="279" t="s">
        <v>765</v>
      </c>
      <c r="D9" s="124" t="s">
        <v>361</v>
      </c>
      <c r="E9" s="124">
        <v>2004</v>
      </c>
      <c r="F9" s="692">
        <v>7.72</v>
      </c>
      <c r="G9" s="693">
        <v>8.42</v>
      </c>
      <c r="H9" s="693">
        <v>7.7</v>
      </c>
      <c r="I9" s="693" t="s">
        <v>383</v>
      </c>
      <c r="J9" s="694">
        <v>8.76</v>
      </c>
      <c r="K9" s="693">
        <v>8.18</v>
      </c>
      <c r="L9" s="694">
        <v>8.76</v>
      </c>
      <c r="M9" s="695" t="s">
        <v>174</v>
      </c>
      <c r="N9" s="695"/>
      <c r="O9" s="696" t="s">
        <v>367</v>
      </c>
      <c r="P9" s="314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</row>
    <row r="10" spans="1:47" ht="18.75" customHeight="1">
      <c r="A10" s="129">
        <v>7</v>
      </c>
      <c r="B10" s="124">
        <v>325</v>
      </c>
      <c r="C10" s="279" t="s">
        <v>726</v>
      </c>
      <c r="D10" s="124" t="s">
        <v>361</v>
      </c>
      <c r="E10" s="124">
        <v>2004</v>
      </c>
      <c r="F10" s="692">
        <v>6.86</v>
      </c>
      <c r="G10" s="693" t="s">
        <v>383</v>
      </c>
      <c r="H10" s="693">
        <v>8.0299999999999994</v>
      </c>
      <c r="I10" s="693">
        <v>7.82</v>
      </c>
      <c r="J10" s="693">
        <v>8.02</v>
      </c>
      <c r="K10" s="693">
        <v>7.96</v>
      </c>
      <c r="L10" s="694">
        <v>8.02</v>
      </c>
      <c r="M10" s="695" t="s">
        <v>174</v>
      </c>
      <c r="N10" s="695"/>
      <c r="O10" s="696" t="s">
        <v>367</v>
      </c>
      <c r="P10" s="314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</row>
    <row r="13" spans="1:47" ht="18">
      <c r="C13" s="265" t="s">
        <v>408</v>
      </c>
      <c r="D13" s="266"/>
      <c r="E13" s="847" t="s">
        <v>372</v>
      </c>
      <c r="F13" s="847"/>
    </row>
    <row r="14" spans="1:47" ht="18">
      <c r="C14" s="265" t="s">
        <v>409</v>
      </c>
      <c r="D14" s="266"/>
      <c r="E14" s="847" t="s">
        <v>373</v>
      </c>
      <c r="F14" s="847"/>
    </row>
  </sheetData>
  <customSheetViews>
    <customSheetView guid="{2E7CB4B9-7FDD-448F-BF62-2890FA5556F6}" scale="85" showPageBreaks="1" topLeftCell="A19">
      <selection sqref="A1:AR5"/>
      <pageMargins left="0" right="0" top="1.02362204724409" bottom="0.42708333333333298" header="0" footer="0.11811023622047198"/>
      <pageSetup paperSize="9" orientation="landscape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85" showPageBreaks="1" topLeftCell="A19">
      <selection sqref="A1:AR5"/>
      <pageMargins left="0" right="0" top="1.02362204724409" bottom="0.42708333333333298" header="0" footer="0.11811023622047198"/>
      <pageSetup paperSize="9" orientation="landscape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3">
    <mergeCell ref="O2:O3"/>
    <mergeCell ref="N2:N3"/>
    <mergeCell ref="E13:F13"/>
    <mergeCell ref="E14:F14"/>
    <mergeCell ref="M2:M3"/>
    <mergeCell ref="A2:A3"/>
    <mergeCell ref="A1:L1"/>
    <mergeCell ref="E2:E3"/>
    <mergeCell ref="F2:H2"/>
    <mergeCell ref="I2:L2"/>
    <mergeCell ref="B2:B3"/>
    <mergeCell ref="C2:C3"/>
    <mergeCell ref="D2:D3"/>
  </mergeCells>
  <pageMargins left="0" right="0" top="1.0236220472440944" bottom="0.43307086614173229" header="0" footer="0.11811023622047245"/>
  <pageSetup paperSize="9" orientation="landscape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rgb="FF00B050"/>
  </sheetPr>
  <dimension ref="A1:V45"/>
  <sheetViews>
    <sheetView view="pageLayout" zoomScaleNormal="140" workbookViewId="0">
      <selection activeCell="O26" sqref="O26:O27"/>
    </sheetView>
  </sheetViews>
  <sheetFormatPr defaultRowHeight="14.5" outlineLevelRow="1"/>
  <cols>
    <col min="1" max="2" width="3.90625" style="8" customWidth="1"/>
    <col min="3" max="3" width="17.453125" style="19" customWidth="1"/>
    <col min="4" max="4" width="6.453125" style="10" customWidth="1"/>
    <col min="5" max="5" width="11.6328125" style="26" customWidth="1"/>
    <col min="6" max="6" width="5.453125" style="26" customWidth="1"/>
    <col min="7" max="7" width="5.90625" style="8" customWidth="1"/>
    <col min="8" max="8" width="6.08984375" style="8" customWidth="1"/>
    <col min="9" max="9" width="5.90625" style="8" customWidth="1"/>
    <col min="10" max="10" width="5.90625" style="96" customWidth="1"/>
    <col min="11" max="11" width="5.90625" style="5" customWidth="1"/>
    <col min="12" max="12" width="8.08984375" style="5" customWidth="1"/>
    <col min="13" max="14" width="7.36328125" style="5" customWidth="1"/>
    <col min="15" max="15" width="37.6328125" style="5" customWidth="1"/>
    <col min="16" max="19" width="8.90625" style="5"/>
    <col min="20" max="22" width="8.90625" style="4"/>
  </cols>
  <sheetData>
    <row r="1" spans="1:22" ht="17.5">
      <c r="C1" s="228" t="s">
        <v>355</v>
      </c>
      <c r="E1" s="8"/>
      <c r="F1" s="8"/>
      <c r="M1"/>
      <c r="N1"/>
      <c r="O1"/>
      <c r="P1"/>
      <c r="Q1"/>
      <c r="R1"/>
      <c r="S1"/>
      <c r="T1"/>
      <c r="U1"/>
      <c r="V1"/>
    </row>
    <row r="2" spans="1:22" ht="33.75" hidden="1" customHeight="1" outlineLevel="1">
      <c r="A2" s="11" t="s">
        <v>0</v>
      </c>
      <c r="B2" s="12" t="s">
        <v>2</v>
      </c>
      <c r="C2" s="14" t="s">
        <v>1</v>
      </c>
      <c r="D2" s="13" t="s">
        <v>3</v>
      </c>
      <c r="E2" s="12" t="s">
        <v>19</v>
      </c>
      <c r="F2" s="14" t="s">
        <v>4</v>
      </c>
      <c r="G2" s="15" t="s">
        <v>13</v>
      </c>
      <c r="H2" s="15" t="s">
        <v>14</v>
      </c>
      <c r="I2" s="12"/>
      <c r="J2" s="12" t="s">
        <v>10</v>
      </c>
      <c r="K2" s="110"/>
      <c r="L2" s="199"/>
      <c r="M2"/>
      <c r="N2"/>
      <c r="O2"/>
      <c r="P2"/>
      <c r="Q2"/>
      <c r="R2"/>
      <c r="S2"/>
      <c r="T2"/>
      <c r="U2"/>
      <c r="V2"/>
    </row>
    <row r="3" spans="1:22" hidden="1" outlineLevel="1">
      <c r="A3" s="32">
        <v>1</v>
      </c>
      <c r="B3" s="29">
        <v>73</v>
      </c>
      <c r="C3" s="30" t="s">
        <v>301</v>
      </c>
      <c r="D3" s="83">
        <v>1999</v>
      </c>
      <c r="E3" s="53" t="s">
        <v>184</v>
      </c>
      <c r="F3" s="51"/>
      <c r="G3" s="87" t="e">
        <f t="shared" ref="G3:G24" si="0">VLOOKUP(F3,ядромуж,2)</f>
        <v>#N/A</v>
      </c>
      <c r="H3" s="29" t="s">
        <v>174</v>
      </c>
      <c r="I3" s="48" t="s">
        <v>317</v>
      </c>
      <c r="J3" s="103"/>
      <c r="M3"/>
      <c r="N3"/>
      <c r="O3"/>
      <c r="P3"/>
      <c r="Q3"/>
      <c r="R3"/>
      <c r="S3"/>
      <c r="T3"/>
      <c r="U3"/>
      <c r="V3"/>
    </row>
    <row r="4" spans="1:22" hidden="1" outlineLevel="1">
      <c r="A4" s="32">
        <v>2</v>
      </c>
      <c r="B4" s="24">
        <v>74</v>
      </c>
      <c r="C4" s="28" t="s">
        <v>299</v>
      </c>
      <c r="D4" s="62">
        <v>2000</v>
      </c>
      <c r="E4" s="25" t="s">
        <v>184</v>
      </c>
      <c r="F4" s="51"/>
      <c r="G4" s="87" t="e">
        <f t="shared" si="0"/>
        <v>#N/A</v>
      </c>
      <c r="H4" s="8" t="s">
        <v>173</v>
      </c>
      <c r="I4" s="36" t="s">
        <v>317</v>
      </c>
      <c r="J4" s="103"/>
      <c r="M4"/>
      <c r="N4"/>
      <c r="O4"/>
      <c r="P4"/>
      <c r="Q4"/>
      <c r="R4"/>
      <c r="S4"/>
      <c r="T4"/>
      <c r="U4"/>
      <c r="V4"/>
    </row>
    <row r="5" spans="1:22" hidden="1" outlineLevel="1">
      <c r="A5" s="32">
        <v>3</v>
      </c>
      <c r="B5" s="40">
        <v>408</v>
      </c>
      <c r="C5" s="41" t="s">
        <v>310</v>
      </c>
      <c r="D5" s="83">
        <v>2000</v>
      </c>
      <c r="E5" s="53" t="s">
        <v>164</v>
      </c>
      <c r="F5" s="51"/>
      <c r="G5" s="87" t="e">
        <f t="shared" si="0"/>
        <v>#N/A</v>
      </c>
      <c r="H5" s="39" t="s">
        <v>173</v>
      </c>
      <c r="I5" s="48" t="s">
        <v>319</v>
      </c>
      <c r="J5" s="103"/>
      <c r="M5"/>
      <c r="N5"/>
      <c r="O5"/>
      <c r="P5"/>
      <c r="Q5"/>
      <c r="R5"/>
      <c r="S5"/>
      <c r="T5"/>
      <c r="U5"/>
      <c r="V5"/>
    </row>
    <row r="6" spans="1:22" hidden="1" outlineLevel="1">
      <c r="A6" s="32">
        <v>4</v>
      </c>
      <c r="B6" s="46">
        <v>81</v>
      </c>
      <c r="C6" s="58" t="s">
        <v>300</v>
      </c>
      <c r="D6" s="136">
        <v>2000</v>
      </c>
      <c r="E6" s="61" t="s">
        <v>184</v>
      </c>
      <c r="F6" s="51"/>
      <c r="G6" s="87" t="e">
        <f t="shared" si="0"/>
        <v>#N/A</v>
      </c>
      <c r="H6" s="46" t="s">
        <v>173</v>
      </c>
      <c r="I6" s="105" t="s">
        <v>317</v>
      </c>
      <c r="J6" s="103"/>
      <c r="M6"/>
      <c r="N6"/>
      <c r="O6"/>
      <c r="P6"/>
      <c r="Q6"/>
      <c r="R6"/>
      <c r="S6"/>
      <c r="T6"/>
      <c r="U6"/>
      <c r="V6"/>
    </row>
    <row r="7" spans="1:22" hidden="1" outlineLevel="1">
      <c r="A7" s="32">
        <v>5</v>
      </c>
      <c r="B7" s="40">
        <v>219</v>
      </c>
      <c r="C7" s="41" t="s">
        <v>234</v>
      </c>
      <c r="D7" s="31">
        <v>36558</v>
      </c>
      <c r="E7" s="53" t="s">
        <v>212</v>
      </c>
      <c r="F7" s="51"/>
      <c r="G7" s="87" t="e">
        <f t="shared" si="0"/>
        <v>#N/A</v>
      </c>
      <c r="H7" s="39" t="s">
        <v>172</v>
      </c>
      <c r="I7" s="48" t="s">
        <v>246</v>
      </c>
      <c r="J7" s="103"/>
      <c r="M7"/>
      <c r="N7"/>
      <c r="O7"/>
      <c r="P7"/>
      <c r="Q7"/>
      <c r="R7"/>
      <c r="S7"/>
      <c r="T7"/>
      <c r="U7"/>
      <c r="V7"/>
    </row>
    <row r="8" spans="1:22" hidden="1" outlineLevel="1">
      <c r="A8" s="32">
        <v>6</v>
      </c>
      <c r="B8" s="24">
        <v>388</v>
      </c>
      <c r="C8" s="28" t="s">
        <v>302</v>
      </c>
      <c r="D8" s="23">
        <v>36966</v>
      </c>
      <c r="E8" s="25" t="s">
        <v>160</v>
      </c>
      <c r="F8" s="51"/>
      <c r="G8" s="87" t="e">
        <f t="shared" si="0"/>
        <v>#N/A</v>
      </c>
      <c r="H8" s="24" t="s">
        <v>173</v>
      </c>
      <c r="I8" s="36" t="s">
        <v>271</v>
      </c>
      <c r="J8" s="103"/>
      <c r="M8"/>
      <c r="N8"/>
      <c r="O8"/>
      <c r="P8"/>
      <c r="Q8"/>
      <c r="R8"/>
      <c r="S8"/>
      <c r="T8"/>
      <c r="U8"/>
      <c r="V8"/>
    </row>
    <row r="9" spans="1:22" hidden="1" outlineLevel="1">
      <c r="A9" s="32">
        <v>7</v>
      </c>
      <c r="B9" s="40">
        <v>21</v>
      </c>
      <c r="C9" s="41" t="s">
        <v>189</v>
      </c>
      <c r="D9" s="31">
        <v>36621</v>
      </c>
      <c r="E9" s="53" t="s">
        <v>188</v>
      </c>
      <c r="F9" s="51"/>
      <c r="G9" s="87" t="e">
        <f t="shared" si="0"/>
        <v>#N/A</v>
      </c>
      <c r="H9" s="39" t="s">
        <v>172</v>
      </c>
      <c r="I9" s="48" t="s">
        <v>196</v>
      </c>
      <c r="J9" s="103"/>
      <c r="M9"/>
      <c r="N9"/>
      <c r="O9"/>
      <c r="P9"/>
      <c r="Q9"/>
      <c r="R9"/>
      <c r="S9"/>
      <c r="T9"/>
      <c r="U9"/>
      <c r="V9"/>
    </row>
    <row r="10" spans="1:22" hidden="1" outlineLevel="1">
      <c r="A10" s="32">
        <v>8</v>
      </c>
      <c r="B10" s="46">
        <v>128</v>
      </c>
      <c r="C10" s="58" t="s">
        <v>303</v>
      </c>
      <c r="D10" s="44">
        <v>36697</v>
      </c>
      <c r="E10" s="61" t="s">
        <v>222</v>
      </c>
      <c r="F10" s="51"/>
      <c r="G10" s="87" t="e">
        <f t="shared" si="0"/>
        <v>#N/A</v>
      </c>
      <c r="H10" s="46" t="s">
        <v>173</v>
      </c>
      <c r="I10" s="105" t="s">
        <v>268</v>
      </c>
      <c r="J10" s="103"/>
      <c r="M10"/>
      <c r="N10"/>
      <c r="O10"/>
      <c r="P10"/>
      <c r="Q10"/>
      <c r="R10"/>
      <c r="S10"/>
      <c r="T10"/>
      <c r="U10"/>
      <c r="V10"/>
    </row>
    <row r="11" spans="1:22" hidden="1" outlineLevel="1">
      <c r="A11" s="32">
        <v>9</v>
      </c>
      <c r="B11" s="40">
        <v>153</v>
      </c>
      <c r="C11" s="41" t="s">
        <v>274</v>
      </c>
      <c r="D11" s="83">
        <v>2000</v>
      </c>
      <c r="E11" s="53" t="s">
        <v>160</v>
      </c>
      <c r="F11" s="51"/>
      <c r="G11" s="87" t="e">
        <f t="shared" si="0"/>
        <v>#N/A</v>
      </c>
      <c r="H11" s="39" t="s">
        <v>172</v>
      </c>
      <c r="I11" s="48" t="s">
        <v>276</v>
      </c>
      <c r="J11" s="103"/>
      <c r="M11"/>
      <c r="N11"/>
      <c r="O11"/>
      <c r="P11"/>
      <c r="Q11"/>
      <c r="R11"/>
      <c r="S11"/>
      <c r="T11"/>
      <c r="U11"/>
      <c r="V11"/>
    </row>
    <row r="12" spans="1:22" hidden="1" outlineLevel="1">
      <c r="A12" s="32">
        <v>10</v>
      </c>
      <c r="B12" s="46">
        <v>88</v>
      </c>
      <c r="C12" s="58" t="s">
        <v>304</v>
      </c>
      <c r="D12" s="44">
        <v>36648</v>
      </c>
      <c r="E12" s="61" t="s">
        <v>305</v>
      </c>
      <c r="F12" s="51"/>
      <c r="G12" s="87" t="e">
        <f t="shared" si="0"/>
        <v>#N/A</v>
      </c>
      <c r="H12" s="46" t="s">
        <v>173</v>
      </c>
      <c r="I12" s="186" t="s">
        <v>318</v>
      </c>
      <c r="J12" s="103"/>
      <c r="M12"/>
      <c r="N12"/>
      <c r="O12"/>
      <c r="P12"/>
      <c r="Q12"/>
      <c r="R12"/>
      <c r="S12"/>
      <c r="T12"/>
      <c r="U12"/>
      <c r="V12"/>
    </row>
    <row r="13" spans="1:22" hidden="1" outlineLevel="1">
      <c r="A13" s="32">
        <v>11</v>
      </c>
      <c r="B13" s="40">
        <v>629</v>
      </c>
      <c r="C13" s="41" t="s">
        <v>235</v>
      </c>
      <c r="D13" s="31">
        <v>36764</v>
      </c>
      <c r="E13" s="53" t="s">
        <v>165</v>
      </c>
      <c r="F13" s="51"/>
      <c r="G13" s="87" t="e">
        <f t="shared" si="0"/>
        <v>#N/A</v>
      </c>
      <c r="H13" s="39" t="s">
        <v>172</v>
      </c>
      <c r="I13" s="48" t="s">
        <v>197</v>
      </c>
      <c r="J13" s="103"/>
      <c r="M13"/>
      <c r="N13"/>
      <c r="O13"/>
      <c r="P13"/>
      <c r="Q13"/>
      <c r="R13"/>
      <c r="S13"/>
      <c r="T13"/>
      <c r="U13"/>
      <c r="V13"/>
    </row>
    <row r="14" spans="1:22" hidden="1" outlineLevel="1">
      <c r="A14" s="32">
        <v>12</v>
      </c>
      <c r="B14" s="40">
        <v>66</v>
      </c>
      <c r="C14" s="41" t="s">
        <v>306</v>
      </c>
      <c r="D14" s="83">
        <v>2000</v>
      </c>
      <c r="E14" s="53" t="s">
        <v>164</v>
      </c>
      <c r="F14" s="51"/>
      <c r="G14" s="87" t="e">
        <f t="shared" si="0"/>
        <v>#N/A</v>
      </c>
      <c r="H14" s="39" t="s">
        <v>173</v>
      </c>
      <c r="I14" s="48" t="s">
        <v>319</v>
      </c>
      <c r="J14" s="103"/>
      <c r="M14"/>
      <c r="N14"/>
      <c r="O14"/>
      <c r="P14"/>
      <c r="Q14"/>
      <c r="R14"/>
      <c r="S14"/>
      <c r="T14"/>
      <c r="U14"/>
      <c r="V14"/>
    </row>
    <row r="15" spans="1:22" ht="15" hidden="1" customHeight="1" outlineLevel="1">
      <c r="A15" s="32">
        <v>13</v>
      </c>
      <c r="B15" s="40">
        <v>105</v>
      </c>
      <c r="C15" s="41" t="s">
        <v>311</v>
      </c>
      <c r="D15" s="31">
        <v>36641</v>
      </c>
      <c r="E15" s="53" t="s">
        <v>165</v>
      </c>
      <c r="F15" s="51"/>
      <c r="G15" s="87" t="e">
        <f t="shared" si="0"/>
        <v>#N/A</v>
      </c>
      <c r="H15" s="39" t="s">
        <v>172</v>
      </c>
      <c r="I15" s="48" t="s">
        <v>320</v>
      </c>
      <c r="J15" s="103"/>
      <c r="M15"/>
      <c r="N15"/>
      <c r="O15"/>
      <c r="P15"/>
      <c r="Q15"/>
      <c r="R15"/>
      <c r="S15"/>
      <c r="T15"/>
      <c r="U15"/>
      <c r="V15"/>
    </row>
    <row r="16" spans="1:22" hidden="1" outlineLevel="1">
      <c r="A16" s="32">
        <v>14</v>
      </c>
      <c r="B16" s="40">
        <v>18</v>
      </c>
      <c r="C16" s="41" t="s">
        <v>307</v>
      </c>
      <c r="D16" s="83">
        <v>2001</v>
      </c>
      <c r="E16" s="53" t="s">
        <v>164</v>
      </c>
      <c r="F16" s="51"/>
      <c r="G16" s="87" t="e">
        <f t="shared" si="0"/>
        <v>#N/A</v>
      </c>
      <c r="H16" s="39" t="s">
        <v>173</v>
      </c>
      <c r="I16" s="48" t="s">
        <v>319</v>
      </c>
      <c r="J16" s="103"/>
      <c r="M16"/>
      <c r="N16"/>
      <c r="O16"/>
      <c r="P16"/>
      <c r="Q16"/>
      <c r="R16"/>
      <c r="S16"/>
      <c r="T16"/>
      <c r="U16"/>
      <c r="V16"/>
    </row>
    <row r="17" spans="1:22" hidden="1" outlineLevel="1">
      <c r="A17" s="32">
        <v>15</v>
      </c>
      <c r="B17" s="40">
        <v>433</v>
      </c>
      <c r="C17" s="41" t="s">
        <v>312</v>
      </c>
      <c r="D17" s="83">
        <v>2000</v>
      </c>
      <c r="E17" s="53" t="s">
        <v>165</v>
      </c>
      <c r="F17" s="51"/>
      <c r="G17" s="87" t="e">
        <f t="shared" si="0"/>
        <v>#N/A</v>
      </c>
      <c r="H17" s="39" t="s">
        <v>173</v>
      </c>
      <c r="I17" s="48" t="s">
        <v>321</v>
      </c>
      <c r="J17" s="103"/>
    </row>
    <row r="18" spans="1:22" hidden="1" outlineLevel="1">
      <c r="A18" s="32">
        <v>16</v>
      </c>
      <c r="B18" s="40">
        <v>100</v>
      </c>
      <c r="C18" s="41" t="s">
        <v>308</v>
      </c>
      <c r="D18" s="83">
        <v>2001</v>
      </c>
      <c r="E18" s="53" t="s">
        <v>164</v>
      </c>
      <c r="F18" s="51"/>
      <c r="G18" s="87" t="e">
        <f t="shared" si="0"/>
        <v>#N/A</v>
      </c>
      <c r="H18" s="39" t="s">
        <v>173</v>
      </c>
      <c r="I18" s="48" t="s">
        <v>319</v>
      </c>
      <c r="J18" s="103"/>
    </row>
    <row r="19" spans="1:22" hidden="1" outlineLevel="1">
      <c r="A19" s="32">
        <v>17</v>
      </c>
      <c r="B19" s="40">
        <v>256</v>
      </c>
      <c r="C19" s="41" t="s">
        <v>313</v>
      </c>
      <c r="D19" s="83">
        <v>2001</v>
      </c>
      <c r="E19" s="53" t="s">
        <v>162</v>
      </c>
      <c r="F19" s="51"/>
      <c r="G19" s="87" t="e">
        <f t="shared" si="0"/>
        <v>#N/A</v>
      </c>
      <c r="H19" s="39" t="s">
        <v>173</v>
      </c>
      <c r="I19" s="185" t="s">
        <v>322</v>
      </c>
      <c r="J19" s="103"/>
    </row>
    <row r="20" spans="1:22" hidden="1" outlineLevel="1">
      <c r="A20" s="32">
        <v>18</v>
      </c>
      <c r="B20" s="40">
        <v>44</v>
      </c>
      <c r="C20" s="41" t="s">
        <v>309</v>
      </c>
      <c r="D20" s="83">
        <v>2000</v>
      </c>
      <c r="E20" s="53" t="s">
        <v>164</v>
      </c>
      <c r="F20" s="51"/>
      <c r="G20" s="87" t="e">
        <f t="shared" si="0"/>
        <v>#N/A</v>
      </c>
      <c r="H20" s="39" t="s">
        <v>173</v>
      </c>
      <c r="I20" s="48" t="s">
        <v>319</v>
      </c>
      <c r="J20" s="103"/>
    </row>
    <row r="21" spans="1:22" hidden="1" outlineLevel="1">
      <c r="A21" s="32">
        <v>19</v>
      </c>
      <c r="B21" s="40">
        <v>254</v>
      </c>
      <c r="C21" s="41" t="s">
        <v>314</v>
      </c>
      <c r="D21" s="83">
        <v>2000</v>
      </c>
      <c r="E21" s="53" t="s">
        <v>162</v>
      </c>
      <c r="F21" s="51"/>
      <c r="G21" s="87" t="e">
        <f t="shared" si="0"/>
        <v>#N/A</v>
      </c>
      <c r="H21" s="39" t="s">
        <v>173</v>
      </c>
      <c r="I21" s="185" t="s">
        <v>323</v>
      </c>
      <c r="J21" s="103"/>
    </row>
    <row r="22" spans="1:22" hidden="1" outlineLevel="1">
      <c r="A22" s="32">
        <v>21</v>
      </c>
      <c r="B22" s="46">
        <v>611</v>
      </c>
      <c r="C22" s="27" t="s">
        <v>315</v>
      </c>
      <c r="D22" s="23">
        <v>36569</v>
      </c>
      <c r="E22" s="25" t="s">
        <v>170</v>
      </c>
      <c r="F22" s="51"/>
      <c r="G22" s="87" t="e">
        <f t="shared" si="0"/>
        <v>#N/A</v>
      </c>
      <c r="H22" s="46" t="s">
        <v>173</v>
      </c>
      <c r="I22" s="105" t="s">
        <v>324</v>
      </c>
      <c r="J22" s="103"/>
    </row>
    <row r="23" spans="1:22" hidden="1" outlineLevel="1">
      <c r="A23" s="32">
        <v>23</v>
      </c>
      <c r="B23" s="46">
        <v>157</v>
      </c>
      <c r="C23" s="27" t="s">
        <v>316</v>
      </c>
      <c r="D23" s="23">
        <v>36783</v>
      </c>
      <c r="E23" s="25" t="s">
        <v>221</v>
      </c>
      <c r="F23" s="51"/>
      <c r="G23" s="87" t="e">
        <f t="shared" si="0"/>
        <v>#N/A</v>
      </c>
      <c r="H23" s="46" t="s">
        <v>173</v>
      </c>
      <c r="I23" s="175" t="s">
        <v>325</v>
      </c>
      <c r="J23" s="103"/>
    </row>
    <row r="24" spans="1:22" ht="15" hidden="1" customHeight="1" outlineLevel="1">
      <c r="A24" s="32"/>
      <c r="B24" s="21"/>
      <c r="C24" s="59"/>
      <c r="D24" s="60"/>
      <c r="E24" s="61"/>
      <c r="F24" s="51"/>
      <c r="G24" s="87" t="e">
        <f t="shared" si="0"/>
        <v>#N/A</v>
      </c>
      <c r="H24" s="21"/>
      <c r="I24" s="105"/>
      <c r="J24" s="103"/>
    </row>
    <row r="25" spans="1:22" s="1" customFormat="1" collapsed="1">
      <c r="A25" s="8"/>
      <c r="B25" s="8"/>
      <c r="C25" s="19"/>
      <c r="D25" s="10"/>
      <c r="E25" s="112" t="e">
        <f>программа!#REF!</f>
        <v>#REF!</v>
      </c>
      <c r="F25" s="8"/>
      <c r="G25" s="8"/>
      <c r="H25" s="8"/>
      <c r="I25" s="8"/>
      <c r="J25" s="96"/>
      <c r="K25" s="5"/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</row>
    <row r="26" spans="1:22" s="1" customFormat="1" ht="22.5" customHeight="1">
      <c r="A26" s="849" t="s">
        <v>0</v>
      </c>
      <c r="B26" s="850" t="s">
        <v>2</v>
      </c>
      <c r="C26" s="851" t="s">
        <v>1</v>
      </c>
      <c r="D26" s="852" t="s">
        <v>3</v>
      </c>
      <c r="E26" s="850" t="s">
        <v>451</v>
      </c>
      <c r="F26" s="857" t="s">
        <v>7</v>
      </c>
      <c r="G26" s="857"/>
      <c r="H26" s="857"/>
      <c r="I26" s="857"/>
      <c r="J26" s="857"/>
      <c r="K26" s="857"/>
      <c r="L26" s="853" t="s">
        <v>153</v>
      </c>
      <c r="M26" s="855" t="s">
        <v>792</v>
      </c>
      <c r="N26" s="855" t="s">
        <v>13</v>
      </c>
      <c r="O26" s="855" t="s">
        <v>396</v>
      </c>
      <c r="P26" s="5"/>
      <c r="Q26" s="5"/>
      <c r="R26" s="5"/>
      <c r="S26" s="5"/>
      <c r="T26" s="4"/>
      <c r="U26" s="4"/>
      <c r="V26" s="4"/>
    </row>
    <row r="27" spans="1:22" s="1" customFormat="1" ht="22.5" customHeight="1">
      <c r="A27" s="849"/>
      <c r="B27" s="850"/>
      <c r="C27" s="851"/>
      <c r="D27" s="852"/>
      <c r="E27" s="850"/>
      <c r="F27" s="198">
        <v>1</v>
      </c>
      <c r="G27" s="198">
        <v>2</v>
      </c>
      <c r="H27" s="198">
        <v>3</v>
      </c>
      <c r="I27" s="198">
        <v>4</v>
      </c>
      <c r="J27" s="198">
        <v>5</v>
      </c>
      <c r="K27" s="195">
        <v>6</v>
      </c>
      <c r="L27" s="854"/>
      <c r="M27" s="856"/>
      <c r="N27" s="856"/>
      <c r="O27" s="856"/>
      <c r="P27" s="5"/>
      <c r="Q27" s="5"/>
      <c r="R27" s="5"/>
      <c r="S27" s="5"/>
      <c r="T27" s="4"/>
      <c r="U27" s="4"/>
      <c r="V27" s="4"/>
    </row>
    <row r="28" spans="1:22" s="1" customFormat="1">
      <c r="A28" s="319">
        <v>1</v>
      </c>
      <c r="B28" s="319"/>
      <c r="C28" s="699" t="s">
        <v>452</v>
      </c>
      <c r="D28" s="321">
        <v>2006</v>
      </c>
      <c r="E28" s="91" t="s">
        <v>361</v>
      </c>
      <c r="F28" s="633">
        <v>38.5</v>
      </c>
      <c r="G28" s="312">
        <v>34.200000000000003</v>
      </c>
      <c r="H28" s="312">
        <v>31.6</v>
      </c>
      <c r="I28" s="312">
        <v>31.8</v>
      </c>
      <c r="J28" s="312">
        <v>30.3</v>
      </c>
      <c r="K28" s="312">
        <v>27.5</v>
      </c>
      <c r="L28" s="312">
        <v>38.5</v>
      </c>
      <c r="M28" s="213"/>
      <c r="N28" s="336" t="s">
        <v>796</v>
      </c>
      <c r="O28" s="213" t="s">
        <v>360</v>
      </c>
      <c r="P28" s="5"/>
      <c r="Q28" s="5"/>
      <c r="R28" s="5"/>
      <c r="S28" s="5"/>
      <c r="T28" s="4"/>
      <c r="U28" s="4"/>
      <c r="V28" s="4"/>
    </row>
    <row r="29" spans="1:22" s="1" customFormat="1">
      <c r="A29" s="336">
        <v>2</v>
      </c>
      <c r="B29" s="195">
        <v>310</v>
      </c>
      <c r="C29" s="700" t="s">
        <v>719</v>
      </c>
      <c r="D29" s="317">
        <v>2007</v>
      </c>
      <c r="E29" s="634" t="s">
        <v>403</v>
      </c>
      <c r="F29" s="633">
        <v>33.6</v>
      </c>
      <c r="G29" s="312">
        <v>34.6</v>
      </c>
      <c r="H29" s="312">
        <v>31.4</v>
      </c>
      <c r="I29" s="312">
        <v>33.700000000000003</v>
      </c>
      <c r="J29" s="312">
        <v>29.4</v>
      </c>
      <c r="K29" s="312">
        <v>31.4</v>
      </c>
      <c r="L29" s="312">
        <v>34.6</v>
      </c>
      <c r="M29" s="213"/>
      <c r="N29" s="213"/>
      <c r="O29" s="213" t="s">
        <v>440</v>
      </c>
      <c r="P29" s="5"/>
      <c r="Q29" s="5"/>
      <c r="R29" s="5"/>
      <c r="S29" s="5"/>
      <c r="T29" s="4"/>
      <c r="U29" s="4"/>
      <c r="V29" s="4"/>
    </row>
    <row r="30" spans="1:22" s="1" customFormat="1">
      <c r="A30" s="319">
        <v>3</v>
      </c>
      <c r="B30" s="635">
        <v>51</v>
      </c>
      <c r="C30" s="636" t="s">
        <v>720</v>
      </c>
      <c r="D30" s="321">
        <v>2006</v>
      </c>
      <c r="E30" s="634" t="s">
        <v>361</v>
      </c>
      <c r="F30" s="633">
        <v>27.8</v>
      </c>
      <c r="G30" s="312">
        <v>27.15</v>
      </c>
      <c r="H30" s="312">
        <v>29.7</v>
      </c>
      <c r="I30" s="312">
        <v>30.8</v>
      </c>
      <c r="J30" s="312">
        <v>30.7</v>
      </c>
      <c r="K30" s="312">
        <v>28.25</v>
      </c>
      <c r="L30" s="312">
        <v>30.8</v>
      </c>
      <c r="M30" s="213"/>
      <c r="N30" s="213"/>
      <c r="O30" s="213" t="s">
        <v>366</v>
      </c>
      <c r="P30" s="5"/>
      <c r="Q30" s="5"/>
      <c r="R30" s="5"/>
      <c r="S30" s="5"/>
      <c r="T30" s="4"/>
      <c r="U30" s="4"/>
      <c r="V30" s="4"/>
    </row>
    <row r="31" spans="1:22" s="1" customFormat="1">
      <c r="A31" s="336">
        <v>4</v>
      </c>
      <c r="B31" s="322">
        <v>302</v>
      </c>
      <c r="C31" s="323" t="s">
        <v>721</v>
      </c>
      <c r="D31" s="321">
        <v>2006</v>
      </c>
      <c r="E31" s="637" t="s">
        <v>519</v>
      </c>
      <c r="F31" s="633">
        <v>30.8</v>
      </c>
      <c r="G31" s="312">
        <v>25.6</v>
      </c>
      <c r="H31" s="312">
        <v>30.05</v>
      </c>
      <c r="I31" s="312">
        <v>24.9</v>
      </c>
      <c r="J31" s="312">
        <v>28.5</v>
      </c>
      <c r="K31" s="312"/>
      <c r="L31" s="312">
        <v>30.8</v>
      </c>
      <c r="M31" s="213"/>
      <c r="N31" s="213"/>
      <c r="O31" s="213" t="s">
        <v>589</v>
      </c>
      <c r="P31" s="5"/>
      <c r="Q31" s="5"/>
      <c r="R31" s="5"/>
      <c r="S31" s="5"/>
      <c r="T31" s="4"/>
      <c r="U31" s="4"/>
      <c r="V31" s="4"/>
    </row>
    <row r="32" spans="1:22" s="1" customFormat="1">
      <c r="A32" s="319">
        <v>5</v>
      </c>
      <c r="B32" s="635">
        <v>3</v>
      </c>
      <c r="C32" s="636" t="s">
        <v>722</v>
      </c>
      <c r="D32" s="321">
        <v>2006</v>
      </c>
      <c r="E32" s="634" t="s">
        <v>361</v>
      </c>
      <c r="F32" s="633">
        <v>20.100000000000001</v>
      </c>
      <c r="G32" s="312">
        <v>17.5</v>
      </c>
      <c r="H32" s="312">
        <v>21.3</v>
      </c>
      <c r="I32" s="312">
        <v>22.5</v>
      </c>
      <c r="J32" s="312">
        <v>23.1</v>
      </c>
      <c r="K32" s="312">
        <v>21.7</v>
      </c>
      <c r="L32" s="312">
        <v>23.1</v>
      </c>
      <c r="M32" s="213"/>
      <c r="N32" s="213"/>
      <c r="O32" s="213" t="s">
        <v>360</v>
      </c>
      <c r="P32" s="5"/>
      <c r="Q32" s="5"/>
      <c r="R32" s="5"/>
      <c r="S32" s="5"/>
      <c r="T32" s="4"/>
      <c r="U32" s="4"/>
      <c r="V32" s="4"/>
    </row>
    <row r="33" spans="1:22" s="1" customFormat="1" ht="28">
      <c r="A33" s="336">
        <v>6</v>
      </c>
      <c r="B33" s="195">
        <v>4</v>
      </c>
      <c r="C33" s="700" t="s">
        <v>436</v>
      </c>
      <c r="D33" s="321">
        <v>2006</v>
      </c>
      <c r="E33" s="91" t="s">
        <v>361</v>
      </c>
      <c r="F33" s="633">
        <v>19.7</v>
      </c>
      <c r="G33" s="312">
        <v>20.25</v>
      </c>
      <c r="H33" s="312"/>
      <c r="I33" s="312">
        <v>22.8</v>
      </c>
      <c r="J33" s="312">
        <v>21</v>
      </c>
      <c r="K33" s="312"/>
      <c r="L33" s="312">
        <v>22.8</v>
      </c>
      <c r="M33" s="213"/>
      <c r="N33" s="213"/>
      <c r="O33" s="213" t="s">
        <v>360</v>
      </c>
      <c r="P33" s="5"/>
      <c r="Q33" s="5"/>
      <c r="R33" s="5"/>
      <c r="S33" s="5"/>
      <c r="T33" s="4"/>
      <c r="U33" s="4"/>
      <c r="V33" s="4"/>
    </row>
    <row r="34" spans="1:22" s="1" customFormat="1">
      <c r="A34" s="319">
        <v>7</v>
      </c>
      <c r="B34" s="635">
        <v>406</v>
      </c>
      <c r="C34" s="636" t="s">
        <v>614</v>
      </c>
      <c r="D34" s="321">
        <v>2006</v>
      </c>
      <c r="E34" s="634" t="s">
        <v>514</v>
      </c>
      <c r="F34" s="633">
        <v>11.7</v>
      </c>
      <c r="G34" s="312">
        <v>14.45</v>
      </c>
      <c r="H34" s="312">
        <v>21.8</v>
      </c>
      <c r="I34" s="312"/>
      <c r="J34" s="312"/>
      <c r="K34" s="312"/>
      <c r="L34" s="312">
        <v>21.8</v>
      </c>
      <c r="M34" s="213"/>
      <c r="N34" s="213"/>
      <c r="O34" s="213" t="s">
        <v>651</v>
      </c>
      <c r="P34" s="5"/>
      <c r="Q34" s="5"/>
      <c r="R34" s="5"/>
      <c r="S34" s="5"/>
      <c r="T34" s="4"/>
      <c r="U34" s="4"/>
      <c r="V34" s="4"/>
    </row>
    <row r="35" spans="1:22" s="1" customFormat="1">
      <c r="A35" s="319">
        <v>8</v>
      </c>
      <c r="B35" s="635">
        <v>409</v>
      </c>
      <c r="C35" s="636" t="s">
        <v>723</v>
      </c>
      <c r="D35" s="321">
        <v>2006</v>
      </c>
      <c r="E35" s="634" t="s">
        <v>514</v>
      </c>
      <c r="F35" s="318">
        <v>17.25</v>
      </c>
      <c r="G35" s="192"/>
      <c r="H35" s="192">
        <v>16.149999999999999</v>
      </c>
      <c r="I35" s="192">
        <v>16.600000000000001</v>
      </c>
      <c r="J35" s="192"/>
      <c r="K35" s="192">
        <v>10</v>
      </c>
      <c r="L35" s="192">
        <v>17.25</v>
      </c>
      <c r="M35" s="213"/>
      <c r="N35" s="213"/>
      <c r="O35" s="213" t="s">
        <v>651</v>
      </c>
      <c r="P35" s="5"/>
      <c r="Q35" s="5"/>
      <c r="R35" s="5"/>
      <c r="S35" s="5"/>
      <c r="T35" s="4"/>
      <c r="U35" s="4"/>
      <c r="V35" s="4"/>
    </row>
    <row r="36" spans="1:22">
      <c r="A36" s="336">
        <v>9</v>
      </c>
      <c r="B36" s="336">
        <v>681</v>
      </c>
      <c r="C36" s="686" t="s">
        <v>623</v>
      </c>
      <c r="D36" s="698">
        <v>2007</v>
      </c>
      <c r="E36" s="697" t="s">
        <v>362</v>
      </c>
      <c r="F36" s="215"/>
      <c r="G36" s="336"/>
      <c r="H36" s="336">
        <v>14.8</v>
      </c>
      <c r="I36" s="336"/>
      <c r="J36" s="213"/>
      <c r="K36" s="213"/>
      <c r="L36" s="213">
        <v>14.8</v>
      </c>
      <c r="M36" s="213"/>
      <c r="N36" s="213"/>
      <c r="O36" s="212" t="s">
        <v>483</v>
      </c>
    </row>
    <row r="37" spans="1:22">
      <c r="A37" s="336">
        <v>10</v>
      </c>
      <c r="B37" s="336">
        <v>333</v>
      </c>
      <c r="C37" s="280" t="s">
        <v>450</v>
      </c>
      <c r="D37" s="638">
        <v>2008</v>
      </c>
      <c r="E37" s="215" t="s">
        <v>361</v>
      </c>
      <c r="F37" s="215">
        <v>12.55</v>
      </c>
      <c r="G37" s="336">
        <v>13.5</v>
      </c>
      <c r="H37" s="336">
        <v>10</v>
      </c>
      <c r="I37" s="336"/>
      <c r="J37" s="213"/>
      <c r="K37" s="213"/>
      <c r="L37" s="213">
        <v>13.5</v>
      </c>
      <c r="M37" s="213"/>
      <c r="N37" s="213"/>
      <c r="O37" s="213" t="s">
        <v>367</v>
      </c>
    </row>
    <row r="38" spans="1:22">
      <c r="A38" s="336">
        <v>11</v>
      </c>
      <c r="B38" s="336">
        <v>404</v>
      </c>
      <c r="C38" s="280" t="s">
        <v>724</v>
      </c>
      <c r="D38" s="638">
        <v>2007</v>
      </c>
      <c r="E38" s="215" t="s">
        <v>514</v>
      </c>
      <c r="F38" s="215">
        <v>10.199999999999999</v>
      </c>
      <c r="G38" s="336"/>
      <c r="H38" s="336"/>
      <c r="I38" s="336"/>
      <c r="J38" s="213"/>
      <c r="K38" s="213"/>
      <c r="L38" s="213">
        <v>10.199999999999999</v>
      </c>
      <c r="M38" s="213"/>
      <c r="N38" s="213"/>
      <c r="O38" s="213" t="s">
        <v>626</v>
      </c>
    </row>
    <row r="39" spans="1:22">
      <c r="A39" s="336">
        <v>12</v>
      </c>
      <c r="B39" s="336">
        <v>8</v>
      </c>
      <c r="C39" s="280" t="s">
        <v>725</v>
      </c>
      <c r="D39" s="638">
        <v>2013</v>
      </c>
      <c r="E39" s="215" t="s">
        <v>361</v>
      </c>
      <c r="F39" s="215">
        <v>9.1999999999999993</v>
      </c>
      <c r="G39" s="336"/>
      <c r="H39" s="336"/>
      <c r="I39" s="336"/>
      <c r="J39" s="213"/>
      <c r="K39" s="213"/>
      <c r="L39" s="213"/>
      <c r="M39" s="213"/>
      <c r="N39" s="213"/>
      <c r="O39" s="213" t="s">
        <v>360</v>
      </c>
    </row>
    <row r="40" spans="1:22">
      <c r="A40" s="336">
        <v>13</v>
      </c>
      <c r="B40" s="336">
        <v>325</v>
      </c>
      <c r="C40" s="280" t="s">
        <v>726</v>
      </c>
      <c r="D40" s="638">
        <v>2004</v>
      </c>
      <c r="E40" s="215" t="s">
        <v>361</v>
      </c>
      <c r="F40" s="215">
        <v>25.6</v>
      </c>
      <c r="G40" s="336">
        <v>28</v>
      </c>
      <c r="H40" s="336">
        <v>29.3</v>
      </c>
      <c r="I40" s="336"/>
      <c r="J40" s="213"/>
      <c r="K40" s="213"/>
      <c r="L40" s="213">
        <v>29.3</v>
      </c>
      <c r="M40" s="213" t="s">
        <v>174</v>
      </c>
      <c r="N40" s="213"/>
      <c r="O40" s="213" t="s">
        <v>367</v>
      </c>
    </row>
    <row r="41" spans="1:22">
      <c r="A41" s="336">
        <v>14</v>
      </c>
      <c r="B41" s="336">
        <v>331</v>
      </c>
      <c r="C41" s="280" t="s">
        <v>727</v>
      </c>
      <c r="D41" s="638">
        <v>2004</v>
      </c>
      <c r="E41" s="215" t="s">
        <v>361</v>
      </c>
      <c r="F41" s="215">
        <v>27.3</v>
      </c>
      <c r="G41" s="336">
        <v>25.5</v>
      </c>
      <c r="H41" s="336">
        <v>28.7</v>
      </c>
      <c r="I41" s="336"/>
      <c r="J41" s="213"/>
      <c r="K41" s="213"/>
      <c r="L41" s="213">
        <v>28.7</v>
      </c>
      <c r="M41" s="213" t="s">
        <v>174</v>
      </c>
      <c r="N41" s="213"/>
      <c r="O41" s="213" t="s">
        <v>367</v>
      </c>
    </row>
    <row r="42" spans="1:22">
      <c r="A42" s="336">
        <v>15</v>
      </c>
      <c r="B42" s="336">
        <v>10</v>
      </c>
      <c r="C42" s="280" t="s">
        <v>728</v>
      </c>
      <c r="D42" s="638">
        <v>2004</v>
      </c>
      <c r="E42" s="215" t="s">
        <v>361</v>
      </c>
      <c r="F42" s="215">
        <v>28.4</v>
      </c>
      <c r="G42" s="336"/>
      <c r="H42" s="336"/>
      <c r="I42" s="336"/>
      <c r="J42" s="213" t="s">
        <v>729</v>
      </c>
      <c r="K42" s="213"/>
      <c r="L42" s="213">
        <v>28.4</v>
      </c>
      <c r="M42" s="213" t="s">
        <v>174</v>
      </c>
      <c r="N42" s="213"/>
      <c r="O42" s="213" t="s">
        <v>360</v>
      </c>
    </row>
    <row r="44" spans="1:22" ht="18">
      <c r="C44" s="265" t="s">
        <v>408</v>
      </c>
      <c r="D44" s="266"/>
      <c r="E44" s="276" t="s">
        <v>372</v>
      </c>
      <c r="F44" s="276"/>
    </row>
    <row r="45" spans="1:22" ht="18">
      <c r="C45" s="265" t="s">
        <v>409</v>
      </c>
      <c r="D45" s="266"/>
      <c r="E45" s="276" t="s">
        <v>373</v>
      </c>
      <c r="F45" s="276"/>
    </row>
  </sheetData>
  <mergeCells count="10">
    <mergeCell ref="L26:L27"/>
    <mergeCell ref="M26:M27"/>
    <mergeCell ref="N26:N27"/>
    <mergeCell ref="O26:O27"/>
    <mergeCell ref="F26:K26"/>
    <mergeCell ref="A26:A27"/>
    <mergeCell ref="B26:B27"/>
    <mergeCell ref="C26:C27"/>
    <mergeCell ref="D26:D27"/>
    <mergeCell ref="E26:E27"/>
  </mergeCells>
  <conditionalFormatting sqref="G3:G24">
    <cfRule type="containsErrors" dxfId="8" priority="1">
      <formula>ISERROR(G3)</formula>
    </cfRule>
  </conditionalFormatting>
  <pageMargins left="0" right="0" top="1.0236220472440944" bottom="0.43307086614173229" header="0" footer="0.11811023622047245"/>
  <pageSetup paperSize="9" orientation="landscape" cellComments="atEnd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rgb="FF00B050"/>
  </sheetPr>
  <dimension ref="A1:U41"/>
  <sheetViews>
    <sheetView view="pageLayout" topLeftCell="B1" zoomScaleNormal="138" workbookViewId="0">
      <selection activeCell="N28" sqref="N28"/>
    </sheetView>
  </sheetViews>
  <sheetFormatPr defaultRowHeight="14.5" outlineLevelRow="1"/>
  <cols>
    <col min="1" max="1" width="3.90625" style="8" customWidth="1"/>
    <col min="2" max="2" width="5.54296875" style="8" customWidth="1"/>
    <col min="3" max="3" width="5.6328125" style="19" customWidth="1"/>
    <col min="4" max="4" width="17.6328125" style="10" customWidth="1"/>
    <col min="5" max="5" width="7.08984375" style="26" customWidth="1"/>
    <col min="6" max="6" width="9.08984375" style="26" customWidth="1"/>
    <col min="7" max="9" width="6.453125" style="8" customWidth="1"/>
    <col min="10" max="10" width="6.453125" style="96" customWidth="1"/>
    <col min="11" max="11" width="6.453125" style="5" customWidth="1"/>
    <col min="12" max="12" width="5.90625" style="5" customWidth="1"/>
    <col min="13" max="13" width="7.453125" style="5" customWidth="1"/>
    <col min="14" max="14" width="8.36328125" style="5" customWidth="1"/>
    <col min="15" max="15" width="37.08984375" style="5" customWidth="1"/>
    <col min="16" max="18" width="8.90625" style="5"/>
    <col min="19" max="21" width="8.90625" style="4"/>
  </cols>
  <sheetData>
    <row r="1" spans="1:11">
      <c r="C1" s="9"/>
      <c r="E1" s="9" t="s">
        <v>356</v>
      </c>
      <c r="F1" s="8"/>
    </row>
    <row r="2" spans="1:11" ht="33.75" hidden="1" customHeight="1" outlineLevel="1">
      <c r="A2" s="11" t="s">
        <v>0</v>
      </c>
      <c r="B2" s="12" t="s">
        <v>2</v>
      </c>
      <c r="C2" s="14" t="s">
        <v>1</v>
      </c>
      <c r="D2" s="13" t="s">
        <v>3</v>
      </c>
      <c r="E2" s="12" t="s">
        <v>19</v>
      </c>
      <c r="F2" s="14" t="s">
        <v>4</v>
      </c>
      <c r="G2" s="15" t="s">
        <v>13</v>
      </c>
      <c r="H2" s="15" t="s">
        <v>14</v>
      </c>
      <c r="I2" s="12"/>
      <c r="J2" s="12" t="s">
        <v>10</v>
      </c>
      <c r="K2" s="110"/>
    </row>
    <row r="3" spans="1:11" hidden="1" outlineLevel="1">
      <c r="A3" s="25"/>
      <c r="B3" s="25">
        <v>101</v>
      </c>
      <c r="C3" s="47" t="s">
        <v>278</v>
      </c>
      <c r="D3" s="23">
        <v>36760</v>
      </c>
      <c r="E3" s="25" t="s">
        <v>279</v>
      </c>
      <c r="F3" s="51"/>
      <c r="G3" s="87" t="e">
        <f t="shared" ref="G3:G22" si="0">VLOOKUP(F3,ядрожен,2)</f>
        <v>#N/A</v>
      </c>
      <c r="H3" s="24" t="s">
        <v>173</v>
      </c>
      <c r="I3" s="36" t="s">
        <v>282</v>
      </c>
      <c r="J3" s="47"/>
    </row>
    <row r="4" spans="1:11" hidden="1" outlineLevel="1">
      <c r="A4" s="25"/>
      <c r="B4" s="25">
        <v>264</v>
      </c>
      <c r="C4" s="47" t="s">
        <v>343</v>
      </c>
      <c r="D4" s="62">
        <v>2002</v>
      </c>
      <c r="E4" s="25" t="s">
        <v>162</v>
      </c>
      <c r="F4" s="51"/>
      <c r="G4" s="87" t="e">
        <f t="shared" si="0"/>
        <v>#N/A</v>
      </c>
      <c r="H4" s="24" t="s">
        <v>173</v>
      </c>
      <c r="I4" s="36" t="s">
        <v>352</v>
      </c>
      <c r="J4" s="47"/>
    </row>
    <row r="5" spans="1:11" hidden="1" outlineLevel="1">
      <c r="A5" s="25"/>
      <c r="B5" s="25">
        <v>151</v>
      </c>
      <c r="C5" s="47" t="s">
        <v>335</v>
      </c>
      <c r="D5" s="62">
        <v>2000</v>
      </c>
      <c r="E5" s="25" t="s">
        <v>160</v>
      </c>
      <c r="F5" s="51"/>
      <c r="G5" s="87" t="e">
        <f t="shared" si="0"/>
        <v>#N/A</v>
      </c>
      <c r="H5" s="24" t="s">
        <v>172</v>
      </c>
      <c r="I5" s="36" t="s">
        <v>272</v>
      </c>
      <c r="J5" s="47"/>
    </row>
    <row r="6" spans="1:11" hidden="1" outlineLevel="1">
      <c r="A6" s="25"/>
      <c r="B6" s="25"/>
      <c r="C6" s="47" t="s">
        <v>342</v>
      </c>
      <c r="D6" s="62">
        <v>2001</v>
      </c>
      <c r="E6" s="25" t="s">
        <v>162</v>
      </c>
      <c r="F6" s="51"/>
      <c r="G6" s="87" t="e">
        <f t="shared" si="0"/>
        <v>#N/A</v>
      </c>
      <c r="H6" s="24" t="s">
        <v>173</v>
      </c>
      <c r="I6" s="36" t="s">
        <v>352</v>
      </c>
      <c r="J6" s="47"/>
    </row>
    <row r="7" spans="1:11" hidden="1" outlineLevel="1">
      <c r="A7" s="25"/>
      <c r="B7" s="25">
        <v>193</v>
      </c>
      <c r="C7" s="47" t="s">
        <v>334</v>
      </c>
      <c r="D7" s="62">
        <v>2000</v>
      </c>
      <c r="E7" s="25" t="s">
        <v>160</v>
      </c>
      <c r="F7" s="51"/>
      <c r="G7" s="87" t="e">
        <f t="shared" si="0"/>
        <v>#N/A</v>
      </c>
      <c r="H7" s="24" t="s">
        <v>172</v>
      </c>
      <c r="I7" s="169" t="s">
        <v>348</v>
      </c>
      <c r="J7" s="47"/>
    </row>
    <row r="8" spans="1:11" hidden="1" outlineLevel="1">
      <c r="A8" s="25"/>
      <c r="B8" s="25">
        <v>317</v>
      </c>
      <c r="C8" s="47" t="s">
        <v>341</v>
      </c>
      <c r="D8" s="23">
        <v>36677</v>
      </c>
      <c r="E8" s="25" t="s">
        <v>160</v>
      </c>
      <c r="F8" s="51"/>
      <c r="G8" s="87" t="e">
        <f t="shared" si="0"/>
        <v>#N/A</v>
      </c>
      <c r="H8" s="24" t="s">
        <v>172</v>
      </c>
      <c r="I8" s="36" t="s">
        <v>263</v>
      </c>
      <c r="J8" s="47"/>
    </row>
    <row r="9" spans="1:11" hidden="1" outlineLevel="1">
      <c r="A9" s="25"/>
      <c r="B9" s="25">
        <v>18</v>
      </c>
      <c r="C9" s="47" t="s">
        <v>333</v>
      </c>
      <c r="D9" s="62">
        <v>2000</v>
      </c>
      <c r="E9" s="25" t="s">
        <v>164</v>
      </c>
      <c r="F9" s="51"/>
      <c r="G9" s="87" t="e">
        <f t="shared" si="0"/>
        <v>#N/A</v>
      </c>
      <c r="H9" s="24" t="s">
        <v>173</v>
      </c>
      <c r="I9" s="36" t="s">
        <v>319</v>
      </c>
      <c r="J9" s="47"/>
    </row>
    <row r="10" spans="1:11" hidden="1" outlineLevel="1">
      <c r="A10" s="25"/>
      <c r="B10" s="25">
        <v>609</v>
      </c>
      <c r="C10" s="47" t="s">
        <v>267</v>
      </c>
      <c r="D10" s="23">
        <v>36740</v>
      </c>
      <c r="E10" s="25" t="s">
        <v>168</v>
      </c>
      <c r="F10" s="51"/>
      <c r="G10" s="87" t="e">
        <f t="shared" si="0"/>
        <v>#N/A</v>
      </c>
      <c r="H10" s="24" t="s">
        <v>172</v>
      </c>
      <c r="I10" s="36" t="s">
        <v>269</v>
      </c>
      <c r="J10" s="47"/>
    </row>
    <row r="11" spans="1:11" ht="15" hidden="1" customHeight="1" outlineLevel="1">
      <c r="A11" s="25"/>
      <c r="B11" s="25">
        <v>85</v>
      </c>
      <c r="C11" s="47" t="s">
        <v>332</v>
      </c>
      <c r="D11" s="62">
        <v>2000</v>
      </c>
      <c r="E11" s="25" t="s">
        <v>164</v>
      </c>
      <c r="F11" s="51"/>
      <c r="G11" s="87" t="e">
        <f t="shared" si="0"/>
        <v>#N/A</v>
      </c>
      <c r="H11" s="24" t="s">
        <v>173</v>
      </c>
      <c r="I11" s="36" t="s">
        <v>319</v>
      </c>
      <c r="J11" s="47"/>
    </row>
    <row r="12" spans="1:11" hidden="1" outlineLevel="1">
      <c r="A12" s="25"/>
      <c r="B12" s="25">
        <v>614</v>
      </c>
      <c r="C12" s="47" t="s">
        <v>340</v>
      </c>
      <c r="D12" s="23">
        <v>36631</v>
      </c>
      <c r="E12" s="25" t="s">
        <v>170</v>
      </c>
      <c r="F12" s="51"/>
      <c r="G12" s="87" t="e">
        <f t="shared" si="0"/>
        <v>#N/A</v>
      </c>
      <c r="H12" s="24" t="s">
        <v>173</v>
      </c>
      <c r="I12" s="36" t="s">
        <v>351</v>
      </c>
      <c r="J12" s="47"/>
    </row>
    <row r="13" spans="1:11" hidden="1" outlineLevel="1">
      <c r="A13" s="25"/>
      <c r="B13" s="25">
        <v>100</v>
      </c>
      <c r="C13" s="47" t="s">
        <v>331</v>
      </c>
      <c r="D13" s="62">
        <v>2001</v>
      </c>
      <c r="E13" s="25" t="s">
        <v>164</v>
      </c>
      <c r="F13" s="51"/>
      <c r="G13" s="87" t="e">
        <f t="shared" si="0"/>
        <v>#N/A</v>
      </c>
      <c r="H13" s="24" t="s">
        <v>173</v>
      </c>
      <c r="I13" s="36" t="s">
        <v>319</v>
      </c>
      <c r="J13" s="47"/>
    </row>
    <row r="14" spans="1:11" hidden="1" outlineLevel="1">
      <c r="A14" s="25"/>
      <c r="B14" s="25">
        <v>65</v>
      </c>
      <c r="C14" s="47" t="s">
        <v>339</v>
      </c>
      <c r="D14" s="62">
        <v>2001</v>
      </c>
      <c r="E14" s="25" t="s">
        <v>206</v>
      </c>
      <c r="F14" s="51"/>
      <c r="G14" s="87" t="e">
        <f t="shared" si="0"/>
        <v>#N/A</v>
      </c>
      <c r="H14" s="24" t="s">
        <v>173</v>
      </c>
      <c r="I14" s="36" t="s">
        <v>350</v>
      </c>
      <c r="J14" s="47"/>
    </row>
    <row r="15" spans="1:11" hidden="1" outlineLevel="1">
      <c r="A15" s="25"/>
      <c r="B15" s="25">
        <v>205</v>
      </c>
      <c r="C15" s="47" t="s">
        <v>330</v>
      </c>
      <c r="D15" s="23">
        <v>36911</v>
      </c>
      <c r="E15" s="25" t="s">
        <v>203</v>
      </c>
      <c r="F15" s="51"/>
      <c r="G15" s="87" t="e">
        <f t="shared" si="0"/>
        <v>#N/A</v>
      </c>
      <c r="H15" s="24" t="s">
        <v>173</v>
      </c>
      <c r="I15" s="36" t="s">
        <v>347</v>
      </c>
      <c r="J15" s="47"/>
    </row>
    <row r="16" spans="1:11" hidden="1" outlineLevel="1">
      <c r="A16" s="25"/>
      <c r="B16" s="25">
        <v>64</v>
      </c>
      <c r="C16" s="47" t="s">
        <v>338</v>
      </c>
      <c r="D16" s="62">
        <v>2002</v>
      </c>
      <c r="E16" s="25" t="s">
        <v>206</v>
      </c>
      <c r="F16" s="51"/>
      <c r="G16" s="87" t="e">
        <f t="shared" si="0"/>
        <v>#N/A</v>
      </c>
      <c r="H16" s="24" t="s">
        <v>173</v>
      </c>
      <c r="I16" s="36" t="s">
        <v>350</v>
      </c>
      <c r="J16" s="47"/>
    </row>
    <row r="17" spans="1:15" hidden="1" outlineLevel="1">
      <c r="A17" s="25"/>
      <c r="B17" s="25">
        <v>203</v>
      </c>
      <c r="C17" s="47" t="s">
        <v>329</v>
      </c>
      <c r="D17" s="23">
        <v>36613</v>
      </c>
      <c r="E17" s="25" t="s">
        <v>203</v>
      </c>
      <c r="F17" s="51"/>
      <c r="G17" s="87" t="e">
        <f t="shared" si="0"/>
        <v>#N/A</v>
      </c>
      <c r="H17" s="24" t="s">
        <v>172</v>
      </c>
      <c r="I17" s="36" t="s">
        <v>346</v>
      </c>
      <c r="J17" s="47"/>
    </row>
    <row r="18" spans="1:15" hidden="1" outlineLevel="1">
      <c r="A18" s="25"/>
      <c r="B18" s="25">
        <v>63</v>
      </c>
      <c r="C18" s="47" t="s">
        <v>337</v>
      </c>
      <c r="D18" s="62">
        <v>2001</v>
      </c>
      <c r="E18" s="25" t="s">
        <v>206</v>
      </c>
      <c r="F18" s="51"/>
      <c r="G18" s="87" t="e">
        <f t="shared" si="0"/>
        <v>#N/A</v>
      </c>
      <c r="H18" s="24" t="s">
        <v>173</v>
      </c>
      <c r="I18" s="36" t="s">
        <v>349</v>
      </c>
      <c r="J18" s="47"/>
    </row>
    <row r="19" spans="1:15" hidden="1" outlineLevel="1">
      <c r="A19" s="25"/>
      <c r="B19" s="25">
        <v>93</v>
      </c>
      <c r="C19" s="47" t="s">
        <v>327</v>
      </c>
      <c r="D19" s="23">
        <v>36546</v>
      </c>
      <c r="E19" s="25" t="s">
        <v>328</v>
      </c>
      <c r="F19" s="51"/>
      <c r="G19" s="87" t="e">
        <f t="shared" si="0"/>
        <v>#N/A</v>
      </c>
      <c r="H19" s="24" t="s">
        <v>173</v>
      </c>
      <c r="I19" s="169" t="s">
        <v>345</v>
      </c>
      <c r="J19" s="47"/>
    </row>
    <row r="20" spans="1:15" hidden="1" outlineLevel="1">
      <c r="A20" s="25"/>
      <c r="B20" s="25">
        <v>62</v>
      </c>
      <c r="C20" s="47" t="s">
        <v>336</v>
      </c>
      <c r="D20" s="62">
        <v>2001</v>
      </c>
      <c r="E20" s="25" t="s">
        <v>206</v>
      </c>
      <c r="F20" s="51"/>
      <c r="G20" s="87" t="e">
        <f t="shared" si="0"/>
        <v>#N/A</v>
      </c>
      <c r="H20" s="24" t="s">
        <v>173</v>
      </c>
      <c r="I20" s="36" t="s">
        <v>349</v>
      </c>
      <c r="J20" s="47"/>
    </row>
    <row r="21" spans="1:15" hidden="1" outlineLevel="1">
      <c r="A21" s="25"/>
      <c r="B21" s="25">
        <v>472</v>
      </c>
      <c r="C21" s="47" t="s">
        <v>326</v>
      </c>
      <c r="D21" s="23">
        <v>36587</v>
      </c>
      <c r="E21" s="25" t="s">
        <v>206</v>
      </c>
      <c r="F21" s="51"/>
      <c r="G21" s="87" t="e">
        <f t="shared" si="0"/>
        <v>#N/A</v>
      </c>
      <c r="H21" s="24" t="s">
        <v>173</v>
      </c>
      <c r="I21" s="169" t="s">
        <v>344</v>
      </c>
      <c r="J21" s="47"/>
    </row>
    <row r="22" spans="1:15" hidden="1" outlineLevel="1">
      <c r="A22" s="25"/>
      <c r="B22" s="29"/>
      <c r="C22" s="52"/>
      <c r="D22" s="31"/>
      <c r="E22" s="53"/>
      <c r="F22" s="51"/>
      <c r="G22" s="87" t="e">
        <f t="shared" si="0"/>
        <v>#N/A</v>
      </c>
      <c r="H22" s="29"/>
      <c r="I22" s="48"/>
      <c r="J22" s="47"/>
    </row>
    <row r="23" spans="1:15" ht="76.5" collapsed="1">
      <c r="B23" s="294" t="s">
        <v>0</v>
      </c>
      <c r="C23" s="850" t="s">
        <v>2</v>
      </c>
      <c r="D23" s="851" t="s">
        <v>1</v>
      </c>
      <c r="E23" s="852" t="s">
        <v>3</v>
      </c>
      <c r="F23" s="850" t="s">
        <v>451</v>
      </c>
      <c r="G23" s="857" t="s">
        <v>7</v>
      </c>
      <c r="H23" s="857"/>
      <c r="I23" s="857"/>
      <c r="J23" s="857"/>
      <c r="K23" s="857"/>
      <c r="L23" s="857"/>
      <c r="M23" s="639" t="s">
        <v>153</v>
      </c>
      <c r="N23" s="639" t="s">
        <v>8</v>
      </c>
      <c r="O23" s="213" t="s">
        <v>396</v>
      </c>
    </row>
    <row r="24" spans="1:15">
      <c r="B24" s="294"/>
      <c r="C24" s="850"/>
      <c r="D24" s="851"/>
      <c r="E24" s="852"/>
      <c r="F24" s="850"/>
      <c r="G24" s="191">
        <v>1</v>
      </c>
      <c r="H24" s="191">
        <v>2</v>
      </c>
      <c r="I24" s="191">
        <v>3</v>
      </c>
      <c r="J24" s="191">
        <v>4</v>
      </c>
      <c r="K24" s="191">
        <v>5</v>
      </c>
      <c r="L24" s="195">
        <v>6</v>
      </c>
      <c r="M24" s="195"/>
      <c r="N24" s="195"/>
      <c r="O24" s="213"/>
    </row>
    <row r="25" spans="1:15">
      <c r="B25" s="294">
        <v>1</v>
      </c>
      <c r="C25" s="190">
        <v>81</v>
      </c>
      <c r="D25" s="194" t="s">
        <v>717</v>
      </c>
      <c r="E25" s="189" t="s">
        <v>424</v>
      </c>
      <c r="F25" s="188" t="s">
        <v>227</v>
      </c>
      <c r="G25" s="330">
        <v>22.45</v>
      </c>
      <c r="H25" s="331">
        <v>27.2</v>
      </c>
      <c r="I25" s="332">
        <v>24.1</v>
      </c>
      <c r="J25" s="332">
        <v>22.6</v>
      </c>
      <c r="K25" s="332">
        <v>22.4</v>
      </c>
      <c r="L25" s="333">
        <v>26.4</v>
      </c>
      <c r="M25" s="295">
        <v>27.2</v>
      </c>
      <c r="N25" s="336" t="s">
        <v>794</v>
      </c>
      <c r="O25" s="213" t="s">
        <v>453</v>
      </c>
    </row>
    <row r="26" spans="1:15">
      <c r="B26" s="294">
        <v>2</v>
      </c>
      <c r="C26" s="188">
        <v>161</v>
      </c>
      <c r="D26" s="187" t="s">
        <v>434</v>
      </c>
      <c r="E26" s="193">
        <v>2006</v>
      </c>
      <c r="F26" s="188" t="s">
        <v>227</v>
      </c>
      <c r="G26" s="335">
        <v>19.399999999999999</v>
      </c>
      <c r="H26" s="331">
        <v>25</v>
      </c>
      <c r="I26" s="331">
        <v>21.5</v>
      </c>
      <c r="J26" s="331">
        <v>21.1</v>
      </c>
      <c r="K26" s="331">
        <v>19.399999999999999</v>
      </c>
      <c r="L26" s="334">
        <v>18.5</v>
      </c>
      <c r="M26" s="192">
        <v>25</v>
      </c>
      <c r="N26" s="192" t="s">
        <v>795</v>
      </c>
      <c r="O26" s="280" t="s">
        <v>453</v>
      </c>
    </row>
    <row r="27" spans="1:15">
      <c r="B27" s="294">
        <v>3</v>
      </c>
      <c r="C27" s="188">
        <v>316</v>
      </c>
      <c r="D27" s="187" t="s">
        <v>718</v>
      </c>
      <c r="E27" s="193">
        <v>2006</v>
      </c>
      <c r="F27" s="188" t="s">
        <v>519</v>
      </c>
      <c r="G27" s="335">
        <v>21.3</v>
      </c>
      <c r="H27" s="331">
        <v>23.1</v>
      </c>
      <c r="I27" s="331">
        <v>20.85</v>
      </c>
      <c r="J27" s="331">
        <v>21.7</v>
      </c>
      <c r="K27" s="331">
        <v>20.9</v>
      </c>
      <c r="L27" s="334">
        <v>19.25</v>
      </c>
      <c r="M27" s="192">
        <v>23.1</v>
      </c>
      <c r="N27" s="192" t="s">
        <v>795</v>
      </c>
      <c r="O27" s="213" t="s">
        <v>589</v>
      </c>
    </row>
    <row r="28" spans="1:15">
      <c r="B28" s="294">
        <v>4</v>
      </c>
      <c r="C28" s="197">
        <v>689</v>
      </c>
      <c r="D28" s="196" t="s">
        <v>678</v>
      </c>
      <c r="E28" s="193">
        <v>2006</v>
      </c>
      <c r="F28" s="197" t="s">
        <v>362</v>
      </c>
      <c r="G28" s="335">
        <v>18.7</v>
      </c>
      <c r="H28" s="331">
        <v>19.2</v>
      </c>
      <c r="I28" s="331">
        <v>17.47</v>
      </c>
      <c r="J28" s="331">
        <v>18.2</v>
      </c>
      <c r="K28" s="331">
        <v>13.15</v>
      </c>
      <c r="L28" s="334">
        <v>18.2</v>
      </c>
      <c r="M28" s="192">
        <v>19.2</v>
      </c>
      <c r="N28" s="192"/>
      <c r="O28" s="212" t="s">
        <v>483</v>
      </c>
    </row>
    <row r="29" spans="1:15">
      <c r="B29" s="294">
        <v>5</v>
      </c>
      <c r="C29" s="197"/>
      <c r="D29" s="196" t="s">
        <v>675</v>
      </c>
      <c r="E29" s="193">
        <v>2007</v>
      </c>
      <c r="F29" s="197" t="s">
        <v>361</v>
      </c>
      <c r="G29" s="335" t="s">
        <v>383</v>
      </c>
      <c r="H29" s="331">
        <v>15.9</v>
      </c>
      <c r="I29" s="331">
        <v>12</v>
      </c>
      <c r="J29" s="331">
        <v>12.9</v>
      </c>
      <c r="K29" s="331">
        <v>14.3</v>
      </c>
      <c r="L29" s="334">
        <v>15.5</v>
      </c>
      <c r="M29" s="192">
        <v>15.9</v>
      </c>
      <c r="N29" s="192"/>
      <c r="O29" s="213" t="s">
        <v>360</v>
      </c>
    </row>
    <row r="30" spans="1:15">
      <c r="B30" s="294">
        <v>6</v>
      </c>
      <c r="C30" s="197">
        <v>686</v>
      </c>
      <c r="D30" s="196" t="s">
        <v>641</v>
      </c>
      <c r="E30" s="193">
        <v>2007</v>
      </c>
      <c r="F30" s="197" t="s">
        <v>362</v>
      </c>
      <c r="G30" s="335">
        <v>10.050000000000001</v>
      </c>
      <c r="H30" s="331">
        <v>11.5</v>
      </c>
      <c r="I30" s="331">
        <v>12.15</v>
      </c>
      <c r="J30" s="331">
        <v>13.4</v>
      </c>
      <c r="K30" s="331">
        <v>14.75</v>
      </c>
      <c r="L30" s="334">
        <v>11.8</v>
      </c>
      <c r="M30" s="192">
        <v>14.75</v>
      </c>
      <c r="N30" s="192"/>
      <c r="O30" s="212" t="s">
        <v>483</v>
      </c>
    </row>
    <row r="31" spans="1:15">
      <c r="B31" s="294">
        <v>7</v>
      </c>
      <c r="C31" s="197">
        <v>10</v>
      </c>
      <c r="D31" s="196" t="s">
        <v>439</v>
      </c>
      <c r="E31" s="193">
        <v>2007</v>
      </c>
      <c r="F31" s="197" t="s">
        <v>361</v>
      </c>
      <c r="G31" s="335">
        <v>13</v>
      </c>
      <c r="H31" s="331"/>
      <c r="I31" s="331"/>
      <c r="J31" s="331"/>
      <c r="K31" s="331"/>
      <c r="L31" s="334"/>
      <c r="M31" s="192">
        <v>13</v>
      </c>
      <c r="N31" s="192"/>
      <c r="O31" s="213" t="s">
        <v>360</v>
      </c>
    </row>
    <row r="34" spans="3:9" ht="18">
      <c r="D34" s="858" t="s">
        <v>408</v>
      </c>
      <c r="E34" s="858"/>
      <c r="F34" s="310"/>
      <c r="G34" s="276" t="s">
        <v>372</v>
      </c>
      <c r="H34" s="276"/>
      <c r="I34" s="96"/>
    </row>
    <row r="35" spans="3:9" ht="18">
      <c r="D35" s="858" t="s">
        <v>409</v>
      </c>
      <c r="E35" s="858"/>
      <c r="F35" s="310"/>
      <c r="G35" s="276" t="s">
        <v>373</v>
      </c>
      <c r="H35" s="276"/>
      <c r="I35" s="96"/>
    </row>
    <row r="41" spans="3:9">
      <c r="C41" s="8"/>
      <c r="D41" s="19"/>
      <c r="E41" s="10"/>
      <c r="G41" s="26"/>
    </row>
  </sheetData>
  <mergeCells count="7">
    <mergeCell ref="D34:E34"/>
    <mergeCell ref="D35:E35"/>
    <mergeCell ref="G23:L23"/>
    <mergeCell ref="C23:C24"/>
    <mergeCell ref="D23:D24"/>
    <mergeCell ref="E23:E24"/>
    <mergeCell ref="F23:F24"/>
  </mergeCells>
  <conditionalFormatting sqref="G3:G22">
    <cfRule type="containsErrors" dxfId="7" priority="1">
      <formula>ISERROR(G3)</formula>
    </cfRule>
  </conditionalFormatting>
  <pageMargins left="0" right="0" top="1.0236220472440944" bottom="0.43307086614173229" header="0" footer="0.11811023622047245"/>
  <pageSetup paperSize="9" orientation="landscape" cellComments="atEnd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rgb="FF00B050"/>
  </sheetPr>
  <dimension ref="A1:T10"/>
  <sheetViews>
    <sheetView view="pageLayout" zoomScaleNormal="110" workbookViewId="0">
      <selection activeCell="F5" sqref="F5"/>
    </sheetView>
  </sheetViews>
  <sheetFormatPr defaultRowHeight="14.5" outlineLevelRow="2"/>
  <cols>
    <col min="1" max="1" width="5.54296875" style="8" customWidth="1"/>
    <col min="2" max="2" width="7" style="8" customWidth="1"/>
    <col min="3" max="3" width="22.08984375" style="19" customWidth="1"/>
    <col min="4" max="4" width="10.54296875" style="10" customWidth="1"/>
    <col min="5" max="5" width="13" style="26" customWidth="1"/>
    <col min="6" max="6" width="8.453125" style="8" customWidth="1"/>
    <col min="7" max="7" width="5.08984375" style="8" customWidth="1"/>
    <col min="8" max="8" width="6.6328125" style="8" customWidth="1"/>
    <col min="9" max="9" width="18.6328125" style="96" customWidth="1"/>
    <col min="10" max="12" width="8.90625" style="5"/>
    <col min="13" max="14" width="8.90625" style="4"/>
    <col min="15" max="20" width="8.90625" style="94"/>
  </cols>
  <sheetData>
    <row r="1" spans="1:20" ht="17.5">
      <c r="C1" s="228" t="s">
        <v>456</v>
      </c>
      <c r="E1" s="8"/>
    </row>
    <row r="2" spans="1:20" ht="33.75" customHeight="1" outlineLevel="2">
      <c r="A2" s="235" t="s">
        <v>0</v>
      </c>
      <c r="B2" s="259" t="s">
        <v>2</v>
      </c>
      <c r="C2" s="260" t="s">
        <v>1</v>
      </c>
      <c r="D2" s="261" t="s">
        <v>3</v>
      </c>
      <c r="E2" s="259" t="s">
        <v>363</v>
      </c>
      <c r="F2" s="735" t="s">
        <v>397</v>
      </c>
      <c r="G2" s="735"/>
      <c r="H2" s="359" t="s">
        <v>8</v>
      </c>
      <c r="I2" s="259" t="s">
        <v>10</v>
      </c>
    </row>
    <row r="3" spans="1:20" ht="15" customHeight="1" outlineLevel="2">
      <c r="A3" s="237">
        <v>1</v>
      </c>
      <c r="B3" s="268">
        <v>157</v>
      </c>
      <c r="C3" s="246" t="s">
        <v>458</v>
      </c>
      <c r="D3" s="268">
        <v>2007</v>
      </c>
      <c r="E3" s="268" t="s">
        <v>227</v>
      </c>
      <c r="F3" s="269" t="s">
        <v>848</v>
      </c>
      <c r="G3" s="270"/>
      <c r="H3" s="458"/>
      <c r="I3" s="241" t="s">
        <v>423</v>
      </c>
    </row>
    <row r="4" spans="1:20" ht="15" customHeight="1" outlineLevel="2">
      <c r="A4" s="237">
        <v>2</v>
      </c>
      <c r="B4" s="281" t="s">
        <v>459</v>
      </c>
      <c r="C4" s="282" t="s">
        <v>460</v>
      </c>
      <c r="D4" s="283" t="s">
        <v>424</v>
      </c>
      <c r="E4" s="284" t="s">
        <v>227</v>
      </c>
      <c r="F4" s="269" t="s">
        <v>849</v>
      </c>
      <c r="G4" s="270"/>
      <c r="H4" s="458"/>
      <c r="I4" s="241" t="s">
        <v>423</v>
      </c>
    </row>
    <row r="5" spans="1:20" ht="15" customHeight="1" outlineLevel="2">
      <c r="A5" s="24"/>
      <c r="B5" s="137"/>
      <c r="C5" s="138"/>
      <c r="D5" s="137"/>
      <c r="E5" s="137"/>
      <c r="F5" s="158"/>
      <c r="G5" s="88"/>
      <c r="H5" s="88"/>
      <c r="I5" s="47"/>
    </row>
    <row r="6" spans="1:20" ht="15" customHeight="1" outlineLevel="2">
      <c r="A6" s="24"/>
      <c r="B6" s="137"/>
      <c r="C6" s="859" t="s">
        <v>408</v>
      </c>
      <c r="D6" s="859"/>
      <c r="E6" s="266"/>
      <c r="F6" s="276" t="s">
        <v>372</v>
      </c>
      <c r="G6" s="276"/>
      <c r="H6" s="276"/>
      <c r="I6" s="47"/>
    </row>
    <row r="7" spans="1:20" ht="15" customHeight="1" outlineLevel="2">
      <c r="A7" s="24"/>
      <c r="B7" s="79"/>
      <c r="I7" s="47"/>
    </row>
    <row r="8" spans="1:20" ht="15" customHeight="1" outlineLevel="2">
      <c r="A8" s="24"/>
      <c r="B8" s="79"/>
      <c r="C8" s="859" t="s">
        <v>409</v>
      </c>
      <c r="D8" s="859"/>
      <c r="E8" s="301"/>
      <c r="F8" s="267" t="s">
        <v>373</v>
      </c>
      <c r="G8" s="267"/>
      <c r="H8" s="267"/>
      <c r="I8" s="47"/>
    </row>
    <row r="9" spans="1:20" ht="15" customHeight="1" outlineLevel="2">
      <c r="A9" s="24"/>
      <c r="B9" s="82"/>
      <c r="C9" s="159"/>
      <c r="D9" s="153"/>
      <c r="E9" s="82"/>
      <c r="F9" s="82"/>
      <c r="G9" s="88"/>
      <c r="H9" s="88"/>
      <c r="I9" s="47"/>
    </row>
    <row r="10" spans="1:20" s="1" customFormat="1" ht="15.5" outlineLevel="1">
      <c r="A10" s="8"/>
      <c r="B10" s="8"/>
      <c r="C10" s="19"/>
      <c r="D10" s="10"/>
      <c r="E10" s="95"/>
      <c r="F10" s="8"/>
      <c r="G10" s="8"/>
      <c r="H10" s="8"/>
      <c r="I10" s="96"/>
      <c r="J10" s="5"/>
      <c r="K10" s="5"/>
      <c r="L10" s="5"/>
      <c r="M10" s="4"/>
      <c r="N10" s="4"/>
      <c r="O10" s="111"/>
      <c r="P10" s="111"/>
      <c r="Q10" s="111"/>
      <c r="R10" s="111"/>
      <c r="S10" s="111"/>
      <c r="T10" s="111"/>
    </row>
  </sheetData>
  <mergeCells count="3">
    <mergeCell ref="C6:D6"/>
    <mergeCell ref="C8:D8"/>
    <mergeCell ref="F2:G2"/>
  </mergeCells>
  <conditionalFormatting sqref="B9:C9">
    <cfRule type="duplicateValues" dxfId="6" priority="3"/>
  </conditionalFormatting>
  <conditionalFormatting sqref="B3:C5 B6:B8">
    <cfRule type="duplicateValues" dxfId="5" priority="102"/>
  </conditionalFormatting>
  <pageMargins left="0" right="0" top="1.0236220472440944" bottom="0.43307086614173229" header="0" footer="0.11811023622047245"/>
  <pageSetup paperSize="9" orientation="landscape" cellComments="atEnd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rgb="FF00B050"/>
  </sheetPr>
  <dimension ref="A1:T131"/>
  <sheetViews>
    <sheetView view="pageLayout" zoomScaleNormal="112" workbookViewId="0">
      <selection activeCell="H4" sqref="H4"/>
    </sheetView>
  </sheetViews>
  <sheetFormatPr defaultRowHeight="14.5" outlineLevelRow="3"/>
  <cols>
    <col min="1" max="1" width="5.36328125" style="8" customWidth="1"/>
    <col min="2" max="2" width="6.54296875" style="8" customWidth="1"/>
    <col min="3" max="3" width="24" style="19" customWidth="1"/>
    <col min="4" max="4" width="7.6328125" style="10" customWidth="1"/>
    <col min="5" max="5" width="12.90625" style="26" customWidth="1"/>
    <col min="6" max="6" width="9.36328125" style="8" customWidth="1"/>
    <col min="7" max="7" width="11" style="8" hidden="1" customWidth="1"/>
    <col min="8" max="8" width="11" style="8" customWidth="1"/>
    <col min="9" max="9" width="42.08984375" style="96" customWidth="1"/>
    <col min="10" max="10" width="8.90625" style="4"/>
    <col min="11" max="20" width="8.90625" style="94"/>
  </cols>
  <sheetData>
    <row r="1" spans="1:14" ht="18">
      <c r="A1" s="227"/>
      <c r="B1" s="227"/>
      <c r="C1" s="228" t="s">
        <v>359</v>
      </c>
      <c r="D1" s="229"/>
      <c r="E1" s="227"/>
      <c r="F1" s="227"/>
      <c r="G1" s="227"/>
      <c r="H1" s="227"/>
      <c r="I1" s="230"/>
    </row>
    <row r="2" spans="1:14" ht="46.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735" t="s">
        <v>33</v>
      </c>
      <c r="G2" s="735"/>
      <c r="H2" s="359" t="s">
        <v>13</v>
      </c>
      <c r="I2" s="339" t="s">
        <v>10</v>
      </c>
    </row>
    <row r="3" spans="1:14" ht="15" customHeight="1" outlineLevel="3">
      <c r="A3" s="236">
        <v>1</v>
      </c>
      <c r="B3" s="237">
        <v>699</v>
      </c>
      <c r="C3" s="238" t="s">
        <v>399</v>
      </c>
      <c r="D3" s="300" t="s">
        <v>371</v>
      </c>
      <c r="E3" s="237" t="s">
        <v>362</v>
      </c>
      <c r="F3" s="742" t="s">
        <v>461</v>
      </c>
      <c r="G3" s="743"/>
      <c r="H3" s="300" t="s">
        <v>798</v>
      </c>
      <c r="I3" s="241" t="s">
        <v>466</v>
      </c>
      <c r="J3" s="5"/>
      <c r="K3" s="5"/>
      <c r="L3" s="5"/>
      <c r="M3" s="4"/>
      <c r="N3" s="4"/>
    </row>
    <row r="4" spans="1:14" ht="15" customHeight="1" outlineLevel="3">
      <c r="A4" s="236">
        <v>2</v>
      </c>
      <c r="B4" s="237">
        <v>5</v>
      </c>
      <c r="C4" s="238" t="s">
        <v>407</v>
      </c>
      <c r="D4" s="300" t="s">
        <v>424</v>
      </c>
      <c r="E4" s="237" t="s">
        <v>361</v>
      </c>
      <c r="F4" s="742" t="s">
        <v>462</v>
      </c>
      <c r="G4" s="743"/>
      <c r="H4" s="300"/>
      <c r="I4" s="242" t="s">
        <v>463</v>
      </c>
      <c r="J4" s="5"/>
      <c r="K4" s="5"/>
      <c r="L4" s="5"/>
      <c r="M4" s="4"/>
      <c r="N4" s="4"/>
    </row>
    <row r="5" spans="1:14" ht="15" customHeight="1" outlineLevel="3">
      <c r="A5" s="236">
        <v>3</v>
      </c>
      <c r="B5" s="237">
        <v>687</v>
      </c>
      <c r="C5" s="238" t="s">
        <v>464</v>
      </c>
      <c r="D5" s="300" t="s">
        <v>424</v>
      </c>
      <c r="E5" s="237" t="s">
        <v>362</v>
      </c>
      <c r="F5" s="742" t="s">
        <v>465</v>
      </c>
      <c r="G5" s="743"/>
      <c r="H5" s="300"/>
      <c r="I5" s="241" t="s">
        <v>466</v>
      </c>
      <c r="J5" s="5"/>
      <c r="K5" s="5"/>
      <c r="L5" s="5"/>
      <c r="M5" s="4"/>
      <c r="N5" s="4"/>
    </row>
    <row r="6" spans="1:14" ht="15" customHeight="1" outlineLevel="3">
      <c r="A6" s="402"/>
      <c r="B6" s="453"/>
      <c r="C6" s="493"/>
      <c r="D6" s="453"/>
      <c r="E6" s="453"/>
      <c r="F6" s="440"/>
      <c r="G6" s="471"/>
      <c r="H6" s="471"/>
      <c r="I6" s="347"/>
      <c r="J6" s="5"/>
      <c r="K6" s="5"/>
      <c r="L6" s="5"/>
      <c r="M6" s="4"/>
      <c r="N6" s="4"/>
    </row>
    <row r="7" spans="1:14" ht="15" customHeight="1" outlineLevel="3">
      <c r="A7" s="24"/>
      <c r="B7" s="144"/>
      <c r="C7" s="859" t="s">
        <v>408</v>
      </c>
      <c r="D7" s="859"/>
      <c r="E7" s="301"/>
      <c r="F7" s="267" t="s">
        <v>372</v>
      </c>
      <c r="G7" s="267"/>
      <c r="H7" s="267"/>
      <c r="I7" s="47"/>
      <c r="J7" s="5"/>
      <c r="K7" s="5"/>
      <c r="L7" s="5"/>
      <c r="M7" s="4"/>
      <c r="N7" s="4"/>
    </row>
    <row r="8" spans="1:14" ht="15" customHeight="1" outlineLevel="3">
      <c r="A8" s="24"/>
      <c r="B8" s="137"/>
      <c r="C8" s="138"/>
      <c r="D8" s="137"/>
      <c r="E8" s="137"/>
      <c r="F8" s="158"/>
      <c r="G8" s="88"/>
      <c r="H8" s="88"/>
      <c r="I8" s="258"/>
      <c r="J8" s="5"/>
      <c r="K8" s="5"/>
      <c r="L8" s="5"/>
      <c r="M8" s="4"/>
      <c r="N8" s="4"/>
    </row>
    <row r="9" spans="1:14" ht="15" customHeight="1" outlineLevel="3">
      <c r="A9" s="24"/>
      <c r="B9" s="137"/>
      <c r="I9" s="258"/>
      <c r="J9" s="5"/>
      <c r="K9" s="5"/>
      <c r="L9" s="5"/>
      <c r="M9" s="4"/>
      <c r="N9" s="4"/>
    </row>
    <row r="10" spans="1:14" ht="15" customHeight="1" outlineLevel="3">
      <c r="A10" s="24"/>
      <c r="B10" s="79"/>
      <c r="C10" s="859" t="s">
        <v>409</v>
      </c>
      <c r="D10" s="859"/>
      <c r="E10" s="301"/>
      <c r="F10" s="267" t="s">
        <v>373</v>
      </c>
      <c r="G10" s="267"/>
      <c r="H10" s="267"/>
      <c r="I10" s="258"/>
      <c r="J10" s="5"/>
      <c r="K10" s="5"/>
      <c r="L10" s="5"/>
      <c r="M10" s="4"/>
      <c r="N10" s="4"/>
    </row>
    <row r="11" spans="1:14" ht="15" customHeight="1" outlineLevel="3">
      <c r="A11" s="24"/>
      <c r="B11" s="144"/>
      <c r="C11" s="143"/>
      <c r="D11" s="144"/>
      <c r="E11" s="79"/>
      <c r="F11" s="144"/>
      <c r="G11" s="88"/>
      <c r="H11" s="88"/>
      <c r="I11" s="258"/>
      <c r="J11" s="5"/>
      <c r="K11" s="5"/>
      <c r="L11" s="5"/>
      <c r="M11" s="4"/>
      <c r="N11" s="4"/>
    </row>
    <row r="12" spans="1:14" ht="15" customHeight="1" outlineLevel="3">
      <c r="A12" s="24"/>
      <c r="B12" s="82"/>
      <c r="C12" s="151"/>
      <c r="D12" s="82"/>
      <c r="E12" s="82"/>
      <c r="F12" s="82"/>
      <c r="G12" s="88"/>
      <c r="H12" s="88"/>
      <c r="I12" s="101"/>
      <c r="J12" s="5"/>
      <c r="K12" s="5"/>
      <c r="L12" s="5"/>
      <c r="M12" s="4"/>
      <c r="N12" s="4"/>
    </row>
    <row r="13" spans="1:14" ht="15" customHeight="1" outlineLevel="3">
      <c r="A13" s="24"/>
      <c r="B13" s="79"/>
      <c r="C13" s="143"/>
      <c r="D13" s="144"/>
      <c r="E13" s="79"/>
      <c r="F13" s="144"/>
      <c r="G13" s="88"/>
      <c r="H13" s="88"/>
      <c r="I13" s="47"/>
      <c r="J13" s="5"/>
      <c r="K13" s="5"/>
      <c r="L13" s="5"/>
      <c r="M13" s="4"/>
      <c r="N13" s="4"/>
    </row>
    <row r="14" spans="1:14" ht="15" customHeight="1" outlineLevel="3">
      <c r="A14" s="24"/>
      <c r="B14" s="79"/>
      <c r="C14" s="143"/>
      <c r="D14" s="79"/>
      <c r="E14" s="161"/>
      <c r="F14" s="144"/>
      <c r="G14" s="88"/>
      <c r="H14" s="88"/>
      <c r="I14" s="47"/>
      <c r="J14" s="5"/>
      <c r="K14" s="5"/>
      <c r="L14" s="5"/>
      <c r="M14" s="4"/>
      <c r="N14" s="4"/>
    </row>
    <row r="15" spans="1:14" ht="15" customHeight="1" outlineLevel="3">
      <c r="A15" s="24"/>
      <c r="B15" s="82"/>
      <c r="C15" s="152"/>
      <c r="D15" s="82"/>
      <c r="E15" s="82"/>
      <c r="F15" s="82"/>
      <c r="G15" s="88"/>
      <c r="H15" s="88"/>
      <c r="I15" s="98"/>
      <c r="J15" s="5"/>
      <c r="K15" s="5"/>
      <c r="L15" s="5"/>
      <c r="M15" s="4"/>
      <c r="N15" s="4"/>
    </row>
    <row r="16" spans="1:14" ht="15" customHeight="1" outlineLevel="3">
      <c r="A16" s="24"/>
      <c r="B16" s="82"/>
      <c r="C16" s="159"/>
      <c r="D16" s="153"/>
      <c r="E16" s="82"/>
      <c r="F16" s="82"/>
      <c r="G16" s="88"/>
      <c r="H16" s="88"/>
      <c r="I16" s="47"/>
      <c r="J16" s="5"/>
      <c r="K16" s="5"/>
      <c r="L16" s="5"/>
      <c r="M16" s="4"/>
      <c r="N16" s="4"/>
    </row>
    <row r="17" spans="1:14" ht="15" customHeight="1" outlineLevel="3">
      <c r="A17" s="24"/>
      <c r="B17" s="144"/>
      <c r="C17" s="163"/>
      <c r="D17" s="79"/>
      <c r="E17" s="161"/>
      <c r="F17" s="144"/>
      <c r="G17" s="88"/>
      <c r="H17" s="88"/>
      <c r="I17" s="47"/>
      <c r="J17" s="5"/>
      <c r="K17" s="5"/>
      <c r="L17" s="5"/>
      <c r="M17" s="4"/>
      <c r="N17" s="4"/>
    </row>
    <row r="18" spans="1:14" ht="15" customHeight="1" outlineLevel="3">
      <c r="A18" s="24"/>
      <c r="B18" s="79"/>
      <c r="C18" s="143"/>
      <c r="D18" s="144"/>
      <c r="E18" s="79"/>
      <c r="F18" s="144"/>
      <c r="G18" s="88"/>
      <c r="H18" s="88"/>
      <c r="I18" s="47"/>
      <c r="J18" s="5"/>
      <c r="K18" s="5"/>
      <c r="L18" s="5"/>
      <c r="M18" s="4"/>
      <c r="N18" s="4"/>
    </row>
    <row r="19" spans="1:14" ht="15" customHeight="1" outlineLevel="3">
      <c r="A19" s="24"/>
      <c r="B19" s="79"/>
      <c r="C19" s="143"/>
      <c r="D19" s="142"/>
      <c r="E19" s="79"/>
      <c r="F19" s="79"/>
      <c r="G19" s="88"/>
      <c r="H19" s="88"/>
      <c r="I19" s="47"/>
      <c r="J19" s="5"/>
      <c r="K19" s="5"/>
      <c r="L19" s="5"/>
      <c r="M19" s="4"/>
      <c r="N19" s="4"/>
    </row>
    <row r="20" spans="1:14" ht="15" customHeight="1" outlineLevel="3">
      <c r="A20" s="24"/>
      <c r="B20" s="79"/>
      <c r="C20" s="143"/>
      <c r="D20" s="144"/>
      <c r="E20" s="79"/>
      <c r="F20" s="144"/>
      <c r="G20" s="88"/>
      <c r="H20" s="88"/>
      <c r="I20" s="52"/>
      <c r="J20" s="5"/>
      <c r="K20" s="5"/>
      <c r="L20" s="5"/>
      <c r="M20" s="4"/>
      <c r="N20" s="4"/>
    </row>
    <row r="21" spans="1:14" ht="15" customHeight="1" outlineLevel="3">
      <c r="A21" s="24"/>
      <c r="B21" s="79"/>
      <c r="C21" s="143"/>
      <c r="D21" s="144"/>
      <c r="E21" s="79"/>
      <c r="F21" s="144"/>
      <c r="G21" s="88"/>
      <c r="H21" s="88"/>
      <c r="I21" s="98"/>
      <c r="J21" s="5"/>
      <c r="K21" s="5"/>
      <c r="L21" s="5"/>
      <c r="M21" s="4"/>
      <c r="N21" s="4"/>
    </row>
    <row r="22" spans="1:14" ht="15" customHeight="1" outlineLevel="3">
      <c r="A22" s="24"/>
      <c r="B22" s="79"/>
      <c r="C22" s="143"/>
      <c r="D22" s="144"/>
      <c r="E22" s="79"/>
      <c r="F22" s="144"/>
      <c r="G22" s="88"/>
      <c r="H22" s="88"/>
      <c r="I22" s="47"/>
      <c r="J22" s="5"/>
      <c r="K22" s="5"/>
      <c r="L22" s="5"/>
      <c r="M22" s="4"/>
      <c r="N22" s="4"/>
    </row>
    <row r="23" spans="1:14" ht="15" customHeight="1" outlineLevel="3">
      <c r="A23" s="24"/>
      <c r="B23" s="79"/>
      <c r="C23" s="143"/>
      <c r="D23" s="79"/>
      <c r="E23" s="161"/>
      <c r="F23" s="144"/>
      <c r="G23" s="88"/>
      <c r="H23" s="88"/>
      <c r="I23" s="47"/>
      <c r="J23" s="5"/>
      <c r="K23" s="5"/>
      <c r="L23" s="5"/>
      <c r="M23" s="4"/>
      <c r="N23" s="4"/>
    </row>
    <row r="24" spans="1:14" ht="15" customHeight="1" outlineLevel="3">
      <c r="A24" s="24"/>
      <c r="B24" s="79"/>
      <c r="C24" s="151"/>
      <c r="D24" s="139"/>
      <c r="E24" s="79"/>
      <c r="F24" s="144"/>
      <c r="G24" s="88"/>
      <c r="H24" s="88"/>
      <c r="I24" s="47"/>
      <c r="J24" s="5"/>
      <c r="K24" s="5"/>
      <c r="L24" s="5"/>
      <c r="M24" s="4"/>
      <c r="N24" s="4"/>
    </row>
    <row r="25" spans="1:14" ht="15" customHeight="1" outlineLevel="3">
      <c r="A25" s="24"/>
      <c r="B25" s="144"/>
      <c r="C25" s="163"/>
      <c r="D25" s="79"/>
      <c r="E25" s="161"/>
      <c r="F25" s="144"/>
      <c r="G25" s="88"/>
      <c r="H25" s="88"/>
      <c r="I25" s="47"/>
      <c r="J25" s="5"/>
      <c r="K25" s="5"/>
      <c r="L25" s="5"/>
      <c r="M25" s="4"/>
      <c r="N25" s="4"/>
    </row>
    <row r="26" spans="1:14" ht="15" customHeight="1" outlineLevel="3">
      <c r="A26" s="24"/>
      <c r="B26" s="79"/>
      <c r="C26" s="143"/>
      <c r="D26" s="79"/>
      <c r="E26" s="79"/>
      <c r="F26" s="158"/>
      <c r="G26" s="88"/>
      <c r="H26" s="88"/>
      <c r="I26" s="47"/>
      <c r="J26" s="5"/>
      <c r="K26" s="5"/>
      <c r="L26" s="5"/>
      <c r="M26" s="4"/>
      <c r="N26" s="4"/>
    </row>
    <row r="27" spans="1:14" ht="15" customHeight="1" outlineLevel="3">
      <c r="A27" s="24"/>
      <c r="B27" s="79"/>
      <c r="C27" s="143"/>
      <c r="D27" s="144"/>
      <c r="E27" s="79"/>
      <c r="F27" s="144"/>
      <c r="G27" s="88"/>
      <c r="H27" s="88"/>
      <c r="I27" s="52"/>
      <c r="J27" s="5"/>
      <c r="K27" s="5"/>
      <c r="L27" s="5"/>
      <c r="M27" s="4"/>
      <c r="N27" s="4"/>
    </row>
    <row r="28" spans="1:14" ht="15" customHeight="1" outlineLevel="3">
      <c r="A28" s="24"/>
      <c r="B28" s="79"/>
      <c r="C28" s="143"/>
      <c r="D28" s="144"/>
      <c r="E28" s="79"/>
      <c r="F28" s="144"/>
      <c r="G28" s="88"/>
      <c r="H28" s="88"/>
      <c r="I28" s="100"/>
      <c r="J28" s="5"/>
      <c r="K28" s="5"/>
      <c r="L28" s="5"/>
      <c r="M28" s="4"/>
      <c r="N28" s="4"/>
    </row>
    <row r="29" spans="1:14" ht="15" customHeight="1" outlineLevel="3">
      <c r="A29" s="24"/>
      <c r="B29" s="79"/>
      <c r="C29" s="143"/>
      <c r="D29" s="144"/>
      <c r="E29" s="79"/>
      <c r="F29" s="144"/>
      <c r="G29" s="88"/>
      <c r="H29" s="88"/>
      <c r="I29" s="47"/>
      <c r="J29" s="5"/>
      <c r="K29" s="5"/>
      <c r="L29" s="5"/>
      <c r="M29" s="4"/>
      <c r="N29" s="4"/>
    </row>
    <row r="30" spans="1:14" ht="15" customHeight="1" outlineLevel="3">
      <c r="A30" s="24"/>
      <c r="B30" s="79"/>
      <c r="C30" s="143"/>
      <c r="D30" s="144"/>
      <c r="E30" s="79"/>
      <c r="F30" s="144"/>
      <c r="G30" s="88"/>
      <c r="H30" s="88"/>
      <c r="I30" s="47"/>
      <c r="J30" s="5"/>
      <c r="K30" s="5"/>
      <c r="L30" s="5"/>
      <c r="M30" s="4"/>
      <c r="N30" s="4"/>
    </row>
    <row r="31" spans="1:14" ht="15" customHeight="1" outlineLevel="3">
      <c r="A31" s="24"/>
      <c r="B31" s="79"/>
      <c r="C31" s="143"/>
      <c r="D31" s="144"/>
      <c r="E31" s="79"/>
      <c r="F31" s="144"/>
      <c r="G31" s="88"/>
      <c r="H31" s="88"/>
      <c r="I31" s="52"/>
      <c r="J31" s="5"/>
      <c r="K31" s="5"/>
      <c r="L31" s="5"/>
      <c r="M31" s="4"/>
      <c r="N31" s="4"/>
    </row>
    <row r="32" spans="1:14" ht="15" customHeight="1" outlineLevel="3">
      <c r="A32" s="24"/>
      <c r="B32" s="79"/>
      <c r="C32" s="143"/>
      <c r="D32" s="144"/>
      <c r="E32" s="79"/>
      <c r="F32" s="144"/>
      <c r="G32" s="88"/>
      <c r="H32" s="88"/>
      <c r="I32" s="100"/>
      <c r="J32" s="5"/>
      <c r="K32" s="5"/>
      <c r="L32" s="5"/>
      <c r="M32" s="4"/>
      <c r="N32" s="4"/>
    </row>
    <row r="33" spans="1:20" ht="15" customHeight="1" outlineLevel="3">
      <c r="A33" s="24"/>
      <c r="B33" s="79"/>
      <c r="C33" s="143"/>
      <c r="D33" s="144"/>
      <c r="E33" s="79"/>
      <c r="F33" s="144"/>
      <c r="G33" s="88"/>
      <c r="H33" s="88"/>
      <c r="I33" s="47"/>
      <c r="J33" s="5"/>
      <c r="K33" s="5"/>
      <c r="L33" s="5"/>
      <c r="M33" s="4"/>
      <c r="N33" s="4"/>
    </row>
    <row r="34" spans="1:20" ht="15" customHeight="1" outlineLevel="3">
      <c r="A34" s="24"/>
      <c r="B34" s="79"/>
      <c r="C34" s="143"/>
      <c r="D34" s="142"/>
      <c r="E34" s="79"/>
      <c r="F34" s="144"/>
      <c r="G34" s="88"/>
      <c r="H34" s="88"/>
      <c r="I34" s="47"/>
      <c r="J34" s="5"/>
      <c r="K34" s="5"/>
      <c r="L34" s="5"/>
      <c r="M34" s="4"/>
      <c r="N34" s="4"/>
    </row>
    <row r="35" spans="1:20" ht="15" customHeight="1" outlineLevel="3">
      <c r="A35" s="24"/>
      <c r="B35" s="79"/>
      <c r="C35" s="143"/>
      <c r="D35" s="142"/>
      <c r="E35" s="79"/>
      <c r="F35" s="79"/>
      <c r="G35" s="88"/>
      <c r="H35" s="88"/>
      <c r="I35" s="47"/>
      <c r="J35" s="5"/>
      <c r="K35" s="5"/>
      <c r="L35" s="5"/>
      <c r="M35" s="4"/>
      <c r="N35" s="4"/>
    </row>
    <row r="36" spans="1:20" ht="15" customHeight="1" outlineLevel="3">
      <c r="A36" s="24"/>
      <c r="B36" s="79"/>
      <c r="C36" s="143"/>
      <c r="D36" s="144"/>
      <c r="E36" s="79"/>
      <c r="F36" s="144"/>
      <c r="G36" s="88"/>
      <c r="H36" s="88"/>
      <c r="I36" s="101"/>
      <c r="J36" s="5"/>
      <c r="K36" s="5"/>
      <c r="L36" s="5"/>
      <c r="M36" s="4"/>
      <c r="N36" s="4"/>
    </row>
    <row r="37" spans="1:20" s="1" customFormat="1" ht="15.5" outlineLevel="1">
      <c r="A37" s="8"/>
      <c r="B37" s="8"/>
      <c r="C37" s="19"/>
      <c r="D37" s="10"/>
      <c r="E37" s="95"/>
      <c r="F37" s="8"/>
      <c r="G37" s="8"/>
      <c r="H37" s="8"/>
      <c r="I37" s="96"/>
      <c r="J37" s="4"/>
      <c r="K37" s="111"/>
      <c r="L37" s="111"/>
      <c r="M37" s="111"/>
      <c r="N37" s="111"/>
      <c r="O37" s="111"/>
      <c r="P37" s="111"/>
      <c r="Q37" s="111"/>
      <c r="R37" s="111"/>
      <c r="S37" s="111"/>
      <c r="T37" s="111"/>
    </row>
    <row r="38" spans="1:20" s="1" customFormat="1" ht="41.25" customHeight="1" outlineLevel="1">
      <c r="A38" s="11"/>
      <c r="B38" s="12"/>
      <c r="C38" s="14"/>
      <c r="D38" s="13"/>
      <c r="E38" s="12"/>
      <c r="F38" s="85"/>
      <c r="G38" s="14"/>
      <c r="H38" s="14"/>
      <c r="I38" s="97"/>
      <c r="J38" s="4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:20" s="1" customFormat="1" ht="14.25" customHeight="1" outlineLevel="1">
      <c r="A39" s="25"/>
      <c r="B39" s="16"/>
      <c r="C39" s="17"/>
      <c r="D39" s="23"/>
      <c r="E39" s="18"/>
      <c r="F39" s="88"/>
      <c r="G39" s="88"/>
      <c r="H39" s="88"/>
      <c r="I39" s="96"/>
      <c r="J39" s="4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0" spans="1:20" s="1" customFormat="1" ht="14.25" customHeight="1" outlineLevel="1">
      <c r="A40" s="25"/>
      <c r="B40" s="33"/>
      <c r="C40" s="34"/>
      <c r="D40" s="35"/>
      <c r="E40" s="35"/>
      <c r="F40" s="88"/>
      <c r="G40" s="88"/>
      <c r="H40" s="88"/>
      <c r="I40" s="96"/>
      <c r="J40" s="4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:20" s="1" customFormat="1" ht="14.25" customHeight="1" outlineLevel="1">
      <c r="A41" s="25"/>
      <c r="B41" s="16"/>
      <c r="C41" s="17"/>
      <c r="D41" s="23"/>
      <c r="E41" s="18"/>
      <c r="F41" s="88"/>
      <c r="G41" s="88"/>
      <c r="H41" s="88"/>
      <c r="I41" s="96"/>
      <c r="J41" s="4"/>
      <c r="K41" s="111"/>
      <c r="L41" s="111"/>
      <c r="M41" s="111"/>
      <c r="N41" s="111"/>
      <c r="O41" s="111"/>
      <c r="P41" s="111"/>
      <c r="Q41" s="111"/>
      <c r="R41" s="111"/>
      <c r="S41" s="111"/>
      <c r="T41" s="111"/>
    </row>
    <row r="42" spans="1:20" s="1" customFormat="1" ht="14.25" customHeight="1" outlineLevel="1">
      <c r="A42" s="8"/>
      <c r="B42" s="32"/>
      <c r="C42" s="27"/>
      <c r="D42" s="18"/>
      <c r="E42" s="25"/>
      <c r="F42" s="88"/>
      <c r="G42" s="88"/>
      <c r="H42" s="88"/>
      <c r="I42" s="96"/>
      <c r="J42" s="4"/>
      <c r="K42" s="111"/>
      <c r="L42" s="111"/>
      <c r="M42" s="111"/>
      <c r="N42" s="111"/>
      <c r="O42" s="111"/>
      <c r="P42" s="111"/>
      <c r="Q42" s="111"/>
      <c r="R42" s="111"/>
      <c r="S42" s="111"/>
      <c r="T42" s="111"/>
    </row>
    <row r="43" spans="1:20" s="1" customFormat="1" ht="15.5" outlineLevel="1">
      <c r="A43" s="8"/>
      <c r="B43" s="8"/>
      <c r="C43" s="19"/>
      <c r="D43" s="10"/>
      <c r="E43" s="8"/>
      <c r="F43" s="8"/>
      <c r="G43" s="8"/>
      <c r="H43" s="8"/>
      <c r="I43" s="96"/>
      <c r="J43" s="4"/>
      <c r="K43" s="111"/>
      <c r="L43" s="111"/>
      <c r="M43" s="111"/>
      <c r="N43" s="111"/>
      <c r="O43" s="111"/>
      <c r="P43" s="111"/>
      <c r="Q43" s="111"/>
      <c r="R43" s="111"/>
      <c r="S43" s="111"/>
      <c r="T43" s="111"/>
    </row>
    <row r="44" spans="1:20" s="1" customFormat="1" ht="41.25" customHeight="1" outlineLevel="1">
      <c r="A44" s="11"/>
      <c r="B44" s="12"/>
      <c r="C44" s="14"/>
      <c r="D44" s="13"/>
      <c r="E44" s="12"/>
      <c r="F44" s="85"/>
      <c r="G44" s="14"/>
      <c r="H44" s="14"/>
      <c r="I44" s="97"/>
      <c r="J44" s="4"/>
      <c r="K44" s="111"/>
      <c r="L44" s="111"/>
      <c r="M44" s="111"/>
      <c r="N44" s="111"/>
      <c r="O44" s="111"/>
      <c r="P44" s="111"/>
      <c r="Q44" s="111"/>
      <c r="R44" s="111"/>
      <c r="S44" s="111"/>
      <c r="T44" s="111"/>
    </row>
    <row r="45" spans="1:20" s="5" customFormat="1" ht="15" customHeight="1" outlineLevel="1">
      <c r="A45" s="25"/>
      <c r="B45" s="29"/>
      <c r="C45" s="30"/>
      <c r="D45" s="31"/>
      <c r="E45" s="31"/>
      <c r="F45" s="88"/>
      <c r="G45" s="88"/>
      <c r="H45" s="88"/>
      <c r="I45" s="96"/>
      <c r="J45" s="4"/>
    </row>
    <row r="46" spans="1:20" s="1" customFormat="1" ht="15.5" outlineLevel="1">
      <c r="A46" s="25"/>
      <c r="B46" s="29"/>
      <c r="C46" s="30"/>
      <c r="D46" s="31"/>
      <c r="E46" s="31"/>
      <c r="F46" s="89"/>
      <c r="G46" s="88"/>
      <c r="H46" s="88"/>
      <c r="I46" s="101"/>
      <c r="J46" s="4"/>
      <c r="K46" s="111"/>
      <c r="L46" s="111"/>
      <c r="M46" s="111"/>
      <c r="N46" s="111"/>
      <c r="O46" s="111"/>
      <c r="P46" s="111"/>
      <c r="Q46" s="111"/>
      <c r="R46" s="111"/>
      <c r="S46" s="111"/>
      <c r="T46" s="111"/>
    </row>
    <row r="47" spans="1:20" s="1" customFormat="1" ht="16.5" customHeight="1" outlineLevel="1">
      <c r="A47" s="25"/>
      <c r="B47" s="32"/>
      <c r="C47" s="27"/>
      <c r="D47" s="23"/>
      <c r="E47" s="23"/>
      <c r="F47" s="88"/>
      <c r="G47" s="88"/>
      <c r="H47" s="88"/>
      <c r="I47" s="96"/>
      <c r="J47" s="4"/>
      <c r="K47" s="111"/>
      <c r="L47" s="111"/>
      <c r="M47" s="111"/>
      <c r="N47" s="111"/>
      <c r="O47" s="111"/>
      <c r="P47" s="111"/>
      <c r="Q47" s="111"/>
      <c r="R47" s="111"/>
      <c r="S47" s="111"/>
      <c r="T47" s="111"/>
    </row>
    <row r="48" spans="1:20" s="1" customFormat="1" ht="15.5" outlineLevel="1">
      <c r="A48" s="25"/>
      <c r="B48" s="32"/>
      <c r="C48" s="27"/>
      <c r="D48" s="18"/>
      <c r="E48" s="25"/>
      <c r="F48" s="88"/>
      <c r="G48" s="88"/>
      <c r="H48" s="88"/>
      <c r="I48" s="96"/>
      <c r="J48" s="4"/>
      <c r="K48" s="111"/>
      <c r="L48" s="111"/>
      <c r="M48" s="111"/>
      <c r="N48" s="111"/>
      <c r="O48" s="111"/>
      <c r="P48" s="111"/>
      <c r="Q48" s="111"/>
      <c r="R48" s="111"/>
      <c r="S48" s="111"/>
      <c r="T48" s="111"/>
    </row>
    <row r="49" spans="1:20" s="1" customFormat="1" ht="15.5">
      <c r="A49" s="8"/>
      <c r="B49" s="8"/>
      <c r="C49" s="19"/>
      <c r="D49" s="10"/>
      <c r="E49" s="95"/>
      <c r="F49" s="8"/>
      <c r="G49" s="8"/>
      <c r="H49" s="8"/>
      <c r="I49" s="96"/>
      <c r="J49" s="4"/>
      <c r="K49" s="111"/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0" s="1" customFormat="1" ht="41.25" customHeight="1">
      <c r="A50" s="11"/>
      <c r="B50" s="12"/>
      <c r="C50" s="14"/>
      <c r="D50" s="13"/>
      <c r="E50" s="12"/>
      <c r="F50" s="85"/>
      <c r="G50" s="14"/>
      <c r="H50" s="14"/>
      <c r="I50" s="97"/>
      <c r="J50" s="5"/>
      <c r="K50" s="5"/>
      <c r="L50" s="5"/>
      <c r="M50" s="4"/>
      <c r="N50" s="4"/>
      <c r="O50" s="111"/>
      <c r="P50" s="111"/>
      <c r="Q50" s="111"/>
      <c r="R50" s="111"/>
      <c r="S50" s="111"/>
      <c r="T50" s="111"/>
    </row>
    <row r="51" spans="1:20" s="1" customFormat="1" ht="15.75" customHeight="1">
      <c r="A51" s="178"/>
      <c r="B51" s="79"/>
      <c r="C51" s="143"/>
      <c r="D51" s="144"/>
      <c r="E51" s="79"/>
      <c r="F51" s="144"/>
      <c r="G51" s="140"/>
      <c r="H51" s="140"/>
      <c r="I51" s="96"/>
      <c r="J51" s="5"/>
      <c r="K51" s="5"/>
      <c r="L51" s="5"/>
      <c r="M51" s="4"/>
      <c r="N51" s="4"/>
      <c r="O51" s="111"/>
      <c r="P51" s="111"/>
      <c r="Q51" s="111"/>
      <c r="R51" s="111"/>
      <c r="S51" s="111"/>
      <c r="T51" s="111"/>
    </row>
    <row r="52" spans="1:20" s="1" customFormat="1" ht="15.75" customHeight="1">
      <c r="A52" s="178"/>
      <c r="B52" s="79"/>
      <c r="C52" s="143"/>
      <c r="D52" s="144"/>
      <c r="E52" s="79"/>
      <c r="F52" s="144"/>
      <c r="G52" s="140"/>
      <c r="H52" s="140"/>
      <c r="I52" s="96"/>
      <c r="J52" s="5"/>
      <c r="K52" s="5"/>
      <c r="L52" s="5"/>
      <c r="M52" s="4"/>
      <c r="N52" s="4"/>
      <c r="O52" s="111"/>
      <c r="P52" s="111"/>
      <c r="Q52" s="111"/>
      <c r="R52" s="111"/>
      <c r="S52" s="111"/>
      <c r="T52" s="111"/>
    </row>
    <row r="53" spans="1:20" s="1" customFormat="1" ht="15.75" customHeight="1">
      <c r="A53" s="24"/>
      <c r="B53" s="29"/>
      <c r="C53" s="28"/>
      <c r="D53" s="23"/>
      <c r="E53" s="23"/>
      <c r="F53" s="88"/>
      <c r="G53" s="88"/>
      <c r="H53" s="88"/>
      <c r="I53" s="96"/>
      <c r="J53" s="5"/>
      <c r="K53" s="5"/>
      <c r="L53" s="5"/>
      <c r="M53" s="4"/>
      <c r="N53" s="4"/>
      <c r="O53" s="111"/>
      <c r="P53" s="111"/>
      <c r="Q53" s="111"/>
      <c r="R53" s="111"/>
      <c r="S53" s="111"/>
      <c r="T53" s="111"/>
    </row>
    <row r="54" spans="1:20" s="1" customFormat="1" ht="15.5">
      <c r="A54" s="8"/>
      <c r="B54" s="8"/>
      <c r="C54" s="19"/>
      <c r="D54" s="10"/>
      <c r="E54" s="8"/>
      <c r="F54" s="8"/>
      <c r="G54" s="8"/>
      <c r="H54" s="8"/>
      <c r="I54" s="96"/>
      <c r="J54" s="5"/>
      <c r="K54" s="5"/>
      <c r="L54" s="5"/>
      <c r="M54" s="4"/>
      <c r="N54" s="4"/>
      <c r="O54" s="111"/>
      <c r="P54" s="111"/>
      <c r="Q54" s="111"/>
      <c r="R54" s="111"/>
      <c r="S54" s="111"/>
      <c r="T54" s="111"/>
    </row>
    <row r="55" spans="1:20" s="1" customFormat="1" ht="41.25" customHeight="1">
      <c r="A55" s="11"/>
      <c r="B55" s="12"/>
      <c r="C55" s="14"/>
      <c r="D55" s="13"/>
      <c r="E55" s="12"/>
      <c r="F55" s="85"/>
      <c r="G55" s="14"/>
      <c r="H55" s="14"/>
      <c r="I55" s="97"/>
      <c r="J55" s="5"/>
      <c r="K55" s="5"/>
      <c r="L55" s="5"/>
      <c r="M55" s="4"/>
      <c r="N55" s="4"/>
      <c r="O55" s="111"/>
      <c r="P55" s="111"/>
      <c r="Q55" s="111"/>
      <c r="R55" s="111"/>
      <c r="S55" s="111"/>
      <c r="T55" s="111"/>
    </row>
    <row r="56" spans="1:20" s="1" customFormat="1" ht="14.25" customHeight="1">
      <c r="A56" s="178"/>
      <c r="B56" s="79"/>
      <c r="C56" s="143"/>
      <c r="D56" s="144"/>
      <c r="E56" s="79"/>
      <c r="F56" s="144"/>
      <c r="G56" s="140"/>
      <c r="H56" s="140"/>
      <c r="I56" s="96"/>
      <c r="J56" s="5"/>
      <c r="K56" s="5"/>
      <c r="L56" s="5"/>
      <c r="M56" s="4"/>
      <c r="N56" s="4"/>
      <c r="O56" s="111"/>
      <c r="P56" s="111"/>
      <c r="Q56" s="111"/>
      <c r="R56" s="111"/>
      <c r="S56" s="111"/>
      <c r="T56" s="111"/>
    </row>
    <row r="57" spans="1:20" s="1" customFormat="1" ht="14.25" customHeight="1">
      <c r="A57" s="178"/>
      <c r="B57" s="79"/>
      <c r="C57" s="151"/>
      <c r="D57" s="142"/>
      <c r="E57" s="79"/>
      <c r="F57" s="144"/>
      <c r="G57" s="140"/>
      <c r="H57" s="140"/>
      <c r="I57" s="96"/>
      <c r="J57" s="5"/>
      <c r="K57" s="5"/>
      <c r="L57" s="5"/>
      <c r="M57" s="4"/>
      <c r="N57" s="4"/>
      <c r="O57" s="111"/>
      <c r="P57" s="111"/>
      <c r="Q57" s="111"/>
      <c r="R57" s="111"/>
      <c r="S57" s="111"/>
      <c r="T57" s="111"/>
    </row>
    <row r="58" spans="1:20" s="1" customFormat="1" ht="14.25" customHeight="1">
      <c r="A58" s="178"/>
      <c r="B58" s="137"/>
      <c r="C58" s="154"/>
      <c r="D58" s="137"/>
      <c r="E58" s="137"/>
      <c r="F58" s="137"/>
      <c r="G58" s="140"/>
      <c r="H58" s="140"/>
      <c r="I58" s="96"/>
      <c r="J58" s="5"/>
      <c r="K58" s="5"/>
      <c r="L58" s="5"/>
      <c r="M58" s="4"/>
      <c r="N58" s="4"/>
      <c r="O58" s="111"/>
      <c r="P58" s="111"/>
      <c r="Q58" s="111"/>
      <c r="R58" s="111"/>
      <c r="S58" s="111"/>
      <c r="T58" s="111"/>
    </row>
    <row r="59" spans="1:20" s="1" customFormat="1" ht="14.25" customHeight="1">
      <c r="A59" s="178"/>
      <c r="B59" s="153"/>
      <c r="C59" s="159"/>
      <c r="D59" s="153"/>
      <c r="E59" s="82"/>
      <c r="F59" s="144"/>
      <c r="G59" s="140"/>
      <c r="H59" s="140"/>
      <c r="I59" s="96"/>
      <c r="J59" s="5"/>
      <c r="K59" s="5"/>
      <c r="L59" s="5"/>
      <c r="M59" s="4"/>
      <c r="N59" s="4"/>
      <c r="O59" s="111"/>
      <c r="P59" s="111"/>
      <c r="Q59" s="111"/>
      <c r="R59" s="111"/>
      <c r="S59" s="111"/>
      <c r="T59" s="111"/>
    </row>
    <row r="60" spans="1:20" s="1" customFormat="1" ht="15.5">
      <c r="A60" s="8"/>
      <c r="B60" s="8"/>
      <c r="C60" s="19"/>
      <c r="D60" s="10"/>
      <c r="E60" s="8"/>
      <c r="F60" s="8"/>
      <c r="G60" s="8"/>
      <c r="H60" s="8"/>
      <c r="I60" s="96"/>
      <c r="J60" s="5"/>
      <c r="K60" s="5"/>
      <c r="L60" s="5"/>
      <c r="M60" s="4"/>
      <c r="N60" s="4"/>
      <c r="O60" s="111"/>
      <c r="P60" s="111"/>
      <c r="Q60" s="111"/>
      <c r="R60" s="111"/>
      <c r="S60" s="111"/>
      <c r="T60" s="111"/>
    </row>
    <row r="61" spans="1:20" s="1" customFormat="1" ht="41.25" customHeight="1">
      <c r="A61" s="11"/>
      <c r="B61" s="12"/>
      <c r="C61" s="14"/>
      <c r="D61" s="13"/>
      <c r="E61" s="12"/>
      <c r="F61" s="85"/>
      <c r="G61" s="14"/>
      <c r="H61" s="14"/>
      <c r="I61" s="97"/>
      <c r="J61" s="5"/>
      <c r="K61" s="5"/>
      <c r="L61" s="5"/>
      <c r="M61" s="4"/>
      <c r="N61" s="4"/>
      <c r="O61" s="111"/>
      <c r="P61" s="111"/>
      <c r="Q61" s="111"/>
      <c r="R61" s="111"/>
      <c r="S61" s="111"/>
      <c r="T61" s="111"/>
    </row>
    <row r="62" spans="1:20" s="1" customFormat="1" ht="15.5">
      <c r="A62" s="178"/>
      <c r="B62" s="79"/>
      <c r="C62" s="143"/>
      <c r="D62" s="144"/>
      <c r="E62" s="79"/>
      <c r="F62" s="144"/>
      <c r="G62" s="140"/>
      <c r="H62" s="140"/>
      <c r="I62" s="96"/>
      <c r="J62" s="5"/>
      <c r="K62" s="5"/>
      <c r="L62" s="5"/>
      <c r="M62" s="4"/>
      <c r="N62" s="4"/>
      <c r="O62" s="111"/>
      <c r="P62" s="111"/>
      <c r="Q62" s="111"/>
      <c r="R62" s="111"/>
      <c r="S62" s="111"/>
      <c r="T62" s="111"/>
    </row>
    <row r="63" spans="1:20" s="1" customFormat="1" ht="15.5">
      <c r="A63" s="178"/>
      <c r="B63" s="137"/>
      <c r="C63" s="154"/>
      <c r="D63" s="137"/>
      <c r="E63" s="137"/>
      <c r="F63" s="137"/>
      <c r="G63" s="140"/>
      <c r="H63" s="140"/>
      <c r="I63" s="96"/>
      <c r="J63" s="5"/>
      <c r="K63" s="5"/>
      <c r="L63" s="5"/>
      <c r="M63" s="4"/>
      <c r="N63" s="4"/>
      <c r="O63" s="111"/>
      <c r="P63" s="111"/>
      <c r="Q63" s="111"/>
      <c r="R63" s="111"/>
      <c r="S63" s="111"/>
      <c r="T63" s="111"/>
    </row>
    <row r="64" spans="1:20" s="1" customFormat="1" ht="15.5">
      <c r="A64" s="178"/>
      <c r="B64" s="144"/>
      <c r="C64" s="143"/>
      <c r="D64" s="144"/>
      <c r="E64" s="161"/>
      <c r="F64" s="144"/>
      <c r="G64" s="140"/>
      <c r="H64" s="140"/>
      <c r="I64" s="96"/>
      <c r="J64" s="5"/>
      <c r="K64" s="5"/>
      <c r="L64" s="5"/>
      <c r="M64" s="4"/>
      <c r="N64" s="4"/>
      <c r="O64" s="111"/>
      <c r="P64" s="111"/>
      <c r="Q64" s="111"/>
      <c r="R64" s="111"/>
      <c r="S64" s="111"/>
      <c r="T64" s="111"/>
    </row>
    <row r="65" spans="1:20" s="1" customFormat="1" ht="15.5">
      <c r="A65" s="178"/>
      <c r="B65" s="79"/>
      <c r="C65" s="151"/>
      <c r="D65" s="160"/>
      <c r="E65" s="79"/>
      <c r="F65" s="158"/>
      <c r="G65" s="140"/>
      <c r="H65" s="140"/>
      <c r="I65" s="96"/>
      <c r="J65" s="5"/>
      <c r="K65" s="5"/>
      <c r="L65" s="5"/>
      <c r="M65" s="4"/>
      <c r="N65" s="4"/>
      <c r="O65" s="111"/>
      <c r="P65" s="111"/>
      <c r="Q65" s="111"/>
      <c r="R65" s="111"/>
      <c r="S65" s="111"/>
      <c r="T65" s="111"/>
    </row>
    <row r="66" spans="1:20" s="1" customFormat="1" ht="15.5">
      <c r="A66" s="8"/>
      <c r="B66" s="8"/>
      <c r="C66" s="19"/>
      <c r="D66" s="10"/>
      <c r="E66" s="8"/>
      <c r="F66" s="8"/>
      <c r="G66" s="8"/>
      <c r="H66" s="8"/>
      <c r="I66" s="96"/>
      <c r="J66" s="5"/>
      <c r="K66" s="5"/>
      <c r="L66" s="5"/>
      <c r="M66" s="4"/>
      <c r="N66" s="4"/>
      <c r="O66" s="111"/>
      <c r="P66" s="111"/>
      <c r="Q66" s="111"/>
      <c r="R66" s="111"/>
      <c r="S66" s="111"/>
      <c r="T66" s="111"/>
    </row>
    <row r="67" spans="1:20" s="1" customFormat="1" ht="41.25" customHeight="1">
      <c r="A67" s="11"/>
      <c r="B67" s="12"/>
      <c r="C67" s="14"/>
      <c r="D67" s="13"/>
      <c r="E67" s="12"/>
      <c r="F67" s="85"/>
      <c r="G67" s="14"/>
      <c r="H67" s="14"/>
      <c r="I67" s="97"/>
      <c r="J67" s="5"/>
      <c r="K67" s="5"/>
      <c r="L67" s="5"/>
      <c r="M67" s="4"/>
      <c r="N67" s="4"/>
      <c r="O67" s="111"/>
      <c r="P67" s="111"/>
      <c r="Q67" s="111"/>
      <c r="R67" s="111"/>
      <c r="S67" s="111"/>
      <c r="T67" s="111"/>
    </row>
    <row r="68" spans="1:20" s="1" customFormat="1" ht="15.5">
      <c r="A68" s="178"/>
      <c r="B68" s="153"/>
      <c r="C68" s="159"/>
      <c r="D68" s="153"/>
      <c r="E68" s="82"/>
      <c r="F68" s="144"/>
      <c r="G68" s="140"/>
      <c r="H68" s="140"/>
      <c r="I68" s="96"/>
      <c r="J68" s="5"/>
      <c r="K68" s="5"/>
      <c r="L68" s="5"/>
      <c r="M68" s="4"/>
      <c r="N68" s="4"/>
      <c r="O68" s="111"/>
      <c r="P68" s="111"/>
      <c r="Q68" s="111"/>
      <c r="R68" s="111"/>
      <c r="S68" s="111"/>
      <c r="T68" s="111"/>
    </row>
    <row r="69" spans="1:20" s="1" customFormat="1" ht="15.5">
      <c r="A69" s="178"/>
      <c r="B69" s="79"/>
      <c r="C69" s="151"/>
      <c r="D69" s="142"/>
      <c r="E69" s="79"/>
      <c r="F69" s="144"/>
      <c r="G69" s="140"/>
      <c r="H69" s="140"/>
      <c r="I69" s="96"/>
      <c r="J69" s="5"/>
      <c r="K69" s="5"/>
      <c r="L69" s="5"/>
      <c r="M69" s="4"/>
      <c r="N69" s="4"/>
      <c r="O69" s="111"/>
      <c r="P69" s="111"/>
      <c r="Q69" s="111"/>
      <c r="R69" s="111"/>
      <c r="S69" s="111"/>
      <c r="T69" s="111"/>
    </row>
    <row r="70" spans="1:20" s="1" customFormat="1" ht="15.5">
      <c r="A70" s="178"/>
      <c r="B70" s="79"/>
      <c r="C70" s="143"/>
      <c r="D70" s="79"/>
      <c r="E70" s="79"/>
      <c r="F70" s="79"/>
      <c r="G70" s="140"/>
      <c r="H70" s="140"/>
      <c r="I70" s="96"/>
      <c r="J70" s="5"/>
      <c r="K70" s="5"/>
      <c r="L70" s="5"/>
      <c r="M70" s="4"/>
      <c r="N70" s="4"/>
      <c r="O70" s="111"/>
      <c r="P70" s="111"/>
      <c r="Q70" s="111"/>
      <c r="R70" s="111"/>
      <c r="S70" s="111"/>
      <c r="T70" s="111"/>
    </row>
    <row r="71" spans="1:20" s="1" customFormat="1" ht="15.5">
      <c r="A71" s="178"/>
      <c r="B71" s="79"/>
      <c r="C71" s="143"/>
      <c r="D71" s="144"/>
      <c r="E71" s="79"/>
      <c r="F71" s="144"/>
      <c r="G71" s="140"/>
      <c r="H71" s="140"/>
      <c r="I71" s="96"/>
      <c r="J71" s="5"/>
      <c r="K71" s="5"/>
      <c r="L71" s="5"/>
      <c r="M71" s="4"/>
      <c r="N71" s="4"/>
      <c r="O71" s="111"/>
      <c r="P71" s="111"/>
      <c r="Q71" s="111"/>
      <c r="R71" s="111"/>
      <c r="S71" s="111"/>
      <c r="T71" s="111"/>
    </row>
    <row r="72" spans="1:20" s="1" customFormat="1" ht="15.5">
      <c r="A72" s="8"/>
      <c r="B72" s="8"/>
      <c r="C72" s="19"/>
      <c r="D72" s="10"/>
      <c r="E72" s="8"/>
      <c r="F72" s="8"/>
      <c r="G72" s="8"/>
      <c r="H72" s="8"/>
      <c r="I72" s="96"/>
      <c r="J72" s="5"/>
      <c r="K72" s="5"/>
      <c r="L72" s="5"/>
      <c r="M72" s="4"/>
      <c r="N72" s="4"/>
      <c r="O72" s="111"/>
      <c r="P72" s="111"/>
      <c r="Q72" s="111"/>
      <c r="R72" s="111"/>
      <c r="S72" s="111"/>
      <c r="T72" s="111"/>
    </row>
    <row r="73" spans="1:20" s="1" customFormat="1" ht="41.25" customHeight="1">
      <c r="A73" s="11"/>
      <c r="B73" s="12"/>
      <c r="C73" s="14"/>
      <c r="D73" s="13"/>
      <c r="E73" s="12"/>
      <c r="F73" s="85"/>
      <c r="G73" s="14"/>
      <c r="H73" s="14"/>
      <c r="I73" s="97"/>
      <c r="J73" s="5"/>
      <c r="K73" s="5"/>
      <c r="L73" s="5"/>
      <c r="M73" s="4"/>
      <c r="N73" s="4"/>
      <c r="O73" s="111"/>
      <c r="P73" s="111"/>
      <c r="Q73" s="111"/>
      <c r="R73" s="111"/>
      <c r="S73" s="111"/>
      <c r="T73" s="111"/>
    </row>
    <row r="74" spans="1:20" s="1" customFormat="1" ht="15.5">
      <c r="A74" s="178"/>
      <c r="B74" s="79"/>
      <c r="C74" s="143"/>
      <c r="D74" s="144"/>
      <c r="E74" s="79"/>
      <c r="F74" s="144"/>
      <c r="G74" s="140"/>
      <c r="H74" s="140"/>
      <c r="I74" s="96"/>
      <c r="J74" s="5"/>
      <c r="K74" s="5"/>
      <c r="L74" s="5"/>
      <c r="M74" s="4"/>
      <c r="N74" s="4"/>
      <c r="O74" s="111"/>
      <c r="P74" s="111"/>
      <c r="Q74" s="111"/>
      <c r="R74" s="111"/>
      <c r="S74" s="111"/>
      <c r="T74" s="111"/>
    </row>
    <row r="75" spans="1:20" s="1" customFormat="1" ht="15.5">
      <c r="A75" s="178"/>
      <c r="B75" s="79"/>
      <c r="C75" s="143"/>
      <c r="D75" s="144"/>
      <c r="E75" s="79"/>
      <c r="F75" s="144"/>
      <c r="G75" s="140"/>
      <c r="H75" s="140"/>
      <c r="I75" s="96"/>
      <c r="J75" s="5"/>
      <c r="K75" s="5"/>
      <c r="L75" s="5"/>
      <c r="M75" s="4"/>
      <c r="N75" s="4"/>
      <c r="O75" s="111"/>
      <c r="P75" s="111"/>
      <c r="Q75" s="111"/>
      <c r="R75" s="111"/>
      <c r="S75" s="111"/>
      <c r="T75" s="111"/>
    </row>
    <row r="76" spans="1:20" s="1" customFormat="1" ht="15.5">
      <c r="A76" s="178"/>
      <c r="B76" s="137"/>
      <c r="C76" s="159"/>
      <c r="D76" s="160"/>
      <c r="E76" s="153"/>
      <c r="F76" s="153"/>
      <c r="G76" s="140"/>
      <c r="H76" s="140"/>
      <c r="I76" s="96"/>
      <c r="J76" s="5"/>
      <c r="K76" s="5"/>
      <c r="L76" s="5"/>
      <c r="M76" s="4"/>
      <c r="N76" s="4"/>
      <c r="O76" s="111"/>
      <c r="P76" s="111"/>
      <c r="Q76" s="111"/>
      <c r="R76" s="111"/>
      <c r="S76" s="111"/>
      <c r="T76" s="111"/>
    </row>
    <row r="77" spans="1:20" s="1" customFormat="1" ht="15.5">
      <c r="A77" s="178"/>
      <c r="B77" s="137"/>
      <c r="C77" s="138"/>
      <c r="D77" s="137"/>
      <c r="E77" s="137"/>
      <c r="F77" s="144"/>
      <c r="G77" s="140"/>
      <c r="H77" s="140"/>
      <c r="I77" s="96"/>
      <c r="J77" s="5"/>
      <c r="K77" s="5"/>
      <c r="L77" s="5"/>
      <c r="M77" s="4"/>
      <c r="N77" s="4"/>
      <c r="O77" s="111"/>
      <c r="P77" s="111"/>
      <c r="Q77" s="111"/>
      <c r="R77" s="111"/>
      <c r="S77" s="111"/>
      <c r="T77" s="111"/>
    </row>
    <row r="78" spans="1:20" s="1" customFormat="1" ht="15.5">
      <c r="A78" s="8"/>
      <c r="B78" s="8"/>
      <c r="C78" s="19"/>
      <c r="D78" s="10"/>
      <c r="E78" s="8"/>
      <c r="F78" s="8"/>
      <c r="G78" s="8"/>
      <c r="H78" s="8"/>
      <c r="I78" s="96"/>
      <c r="J78" s="5"/>
      <c r="K78" s="5"/>
      <c r="L78" s="5"/>
      <c r="M78" s="4"/>
      <c r="N78" s="4"/>
      <c r="O78" s="111"/>
      <c r="P78" s="111"/>
      <c r="Q78" s="111"/>
      <c r="R78" s="111"/>
      <c r="S78" s="111"/>
      <c r="T78" s="111"/>
    </row>
    <row r="79" spans="1:20" s="1" customFormat="1" ht="41.25" customHeight="1">
      <c r="A79" s="11"/>
      <c r="B79" s="12"/>
      <c r="C79" s="14"/>
      <c r="D79" s="13"/>
      <c r="E79" s="12"/>
      <c r="F79" s="85"/>
      <c r="G79" s="14"/>
      <c r="H79" s="14"/>
      <c r="I79" s="97"/>
      <c r="J79" s="5"/>
      <c r="K79" s="5"/>
      <c r="L79" s="5"/>
      <c r="M79" s="4"/>
      <c r="N79" s="4"/>
      <c r="O79" s="111"/>
      <c r="P79" s="111"/>
      <c r="Q79" s="111"/>
      <c r="R79" s="111"/>
      <c r="S79" s="111"/>
      <c r="T79" s="111"/>
    </row>
    <row r="80" spans="1:20" s="2" customFormat="1" ht="15.5">
      <c r="A80" s="178"/>
      <c r="B80" s="79"/>
      <c r="C80" s="155"/>
      <c r="D80" s="144"/>
      <c r="E80" s="79"/>
      <c r="F80" s="144"/>
      <c r="G80" s="140"/>
      <c r="H80" s="140"/>
      <c r="I80" s="96"/>
      <c r="J80" s="91"/>
      <c r="K80" s="91"/>
      <c r="L80" s="91"/>
      <c r="M80" s="91"/>
      <c r="N80" s="91"/>
      <c r="O80" s="6"/>
      <c r="P80" s="6"/>
      <c r="Q80" s="6"/>
      <c r="R80" s="6"/>
      <c r="S80" s="6"/>
      <c r="T80" s="6"/>
    </row>
    <row r="81" spans="1:20" s="2" customFormat="1" ht="15.5">
      <c r="A81" s="178"/>
      <c r="B81" s="79"/>
      <c r="C81" s="151"/>
      <c r="D81" s="166"/>
      <c r="E81" s="79"/>
      <c r="F81" s="158"/>
      <c r="G81" s="140"/>
      <c r="H81" s="140"/>
      <c r="I81" s="96"/>
      <c r="J81" s="91"/>
      <c r="K81" s="91"/>
      <c r="L81" s="91"/>
      <c r="M81" s="91"/>
      <c r="N81" s="91"/>
      <c r="O81" s="6"/>
      <c r="P81" s="6"/>
      <c r="Q81" s="6"/>
      <c r="R81" s="6"/>
      <c r="S81" s="6"/>
      <c r="T81" s="6"/>
    </row>
    <row r="82" spans="1:20" s="2" customFormat="1" ht="15.5">
      <c r="A82" s="178"/>
      <c r="B82" s="144"/>
      <c r="C82" s="143"/>
      <c r="D82" s="144"/>
      <c r="E82" s="161"/>
      <c r="F82" s="79"/>
      <c r="G82" s="140"/>
      <c r="H82" s="140"/>
      <c r="I82" s="96"/>
      <c r="J82" s="91"/>
      <c r="K82" s="91"/>
      <c r="L82" s="91"/>
      <c r="M82" s="91"/>
      <c r="N82" s="91"/>
      <c r="O82" s="6"/>
      <c r="P82" s="6"/>
      <c r="Q82" s="6"/>
      <c r="R82" s="6"/>
      <c r="S82" s="6"/>
      <c r="T82" s="6"/>
    </row>
    <row r="83" spans="1:20" s="2" customFormat="1" ht="15.5">
      <c r="A83" s="178"/>
      <c r="B83" s="79"/>
      <c r="C83" s="143"/>
      <c r="D83" s="79"/>
      <c r="E83" s="79"/>
      <c r="F83" s="79"/>
      <c r="G83" s="140"/>
      <c r="H83" s="140"/>
      <c r="I83" s="96"/>
      <c r="J83" s="91"/>
      <c r="K83" s="91"/>
      <c r="L83" s="91"/>
      <c r="M83" s="91"/>
      <c r="N83" s="91"/>
      <c r="O83" s="6"/>
      <c r="P83" s="6"/>
      <c r="Q83" s="6"/>
      <c r="R83" s="6"/>
      <c r="S83" s="6"/>
      <c r="T83" s="6"/>
    </row>
    <row r="84" spans="1:20" s="1" customFormat="1" ht="15.5">
      <c r="A84" s="8"/>
      <c r="B84" s="8"/>
      <c r="C84" s="19"/>
      <c r="D84" s="10"/>
      <c r="E84" s="8"/>
      <c r="F84" s="8"/>
      <c r="G84" s="8"/>
      <c r="H84" s="8"/>
      <c r="I84" s="96"/>
      <c r="J84" s="5"/>
      <c r="K84" s="5"/>
      <c r="L84" s="5"/>
      <c r="M84" s="4"/>
      <c r="N84" s="4"/>
      <c r="O84" s="111"/>
      <c r="P84" s="111"/>
      <c r="Q84" s="111"/>
      <c r="R84" s="111"/>
      <c r="S84" s="111"/>
      <c r="T84" s="111"/>
    </row>
    <row r="85" spans="1:20" s="1" customFormat="1" ht="41.25" customHeight="1">
      <c r="A85" s="11"/>
      <c r="B85" s="12"/>
      <c r="C85" s="14"/>
      <c r="D85" s="13"/>
      <c r="E85" s="12"/>
      <c r="F85" s="85"/>
      <c r="G85" s="14"/>
      <c r="H85" s="14"/>
      <c r="I85" s="97"/>
      <c r="J85" s="5"/>
      <c r="K85" s="5"/>
      <c r="L85" s="5"/>
      <c r="M85" s="4"/>
      <c r="N85" s="4"/>
      <c r="O85" s="111"/>
      <c r="P85" s="111"/>
      <c r="Q85" s="111"/>
      <c r="R85" s="111"/>
      <c r="S85" s="111"/>
      <c r="T85" s="111"/>
    </row>
    <row r="86" spans="1:20" s="1" customFormat="1" ht="15.5">
      <c r="A86" s="178"/>
      <c r="B86" s="144"/>
      <c r="C86" s="163"/>
      <c r="D86" s="79"/>
      <c r="E86" s="161"/>
      <c r="F86" s="144"/>
      <c r="G86" s="140"/>
      <c r="H86" s="140"/>
      <c r="I86" s="96"/>
      <c r="J86" s="5"/>
      <c r="K86" s="5"/>
      <c r="L86" s="5"/>
      <c r="M86" s="4"/>
      <c r="N86" s="4"/>
      <c r="O86" s="111"/>
      <c r="P86" s="111"/>
      <c r="Q86" s="111"/>
      <c r="R86" s="111"/>
      <c r="S86" s="111"/>
      <c r="T86" s="111"/>
    </row>
    <row r="87" spans="1:20" s="1" customFormat="1" ht="15.5">
      <c r="A87" s="178"/>
      <c r="B87" s="137"/>
      <c r="C87" s="138"/>
      <c r="D87" s="137"/>
      <c r="E87" s="137"/>
      <c r="F87" s="144"/>
      <c r="G87" s="140"/>
      <c r="H87" s="140"/>
      <c r="I87" s="96"/>
      <c r="J87" s="5"/>
      <c r="K87" s="5"/>
      <c r="L87" s="5"/>
      <c r="M87" s="4"/>
      <c r="N87" s="4"/>
      <c r="O87" s="111"/>
      <c r="P87" s="111"/>
      <c r="Q87" s="111"/>
      <c r="R87" s="111"/>
      <c r="S87" s="111"/>
      <c r="T87" s="111"/>
    </row>
    <row r="88" spans="1:20" s="1" customFormat="1" ht="15.5">
      <c r="A88" s="178"/>
      <c r="B88" s="144"/>
      <c r="C88" s="143"/>
      <c r="D88" s="144"/>
      <c r="E88" s="161"/>
      <c r="F88" s="144"/>
      <c r="G88" s="140"/>
      <c r="H88" s="140"/>
      <c r="I88" s="96"/>
      <c r="J88" s="5"/>
      <c r="K88" s="5"/>
      <c r="L88" s="5"/>
      <c r="M88" s="4"/>
      <c r="N88" s="4"/>
      <c r="O88" s="111"/>
      <c r="P88" s="111"/>
      <c r="Q88" s="111"/>
      <c r="R88" s="111"/>
      <c r="S88" s="111"/>
      <c r="T88" s="111"/>
    </row>
    <row r="89" spans="1:20">
      <c r="A89" s="178"/>
      <c r="B89" s="137"/>
      <c r="C89" s="154"/>
      <c r="D89" s="137"/>
      <c r="E89" s="137"/>
      <c r="F89" s="137"/>
      <c r="G89" s="140"/>
      <c r="H89" s="140"/>
      <c r="J89" s="5"/>
      <c r="K89" s="5"/>
      <c r="L89" s="5"/>
      <c r="M89" s="4"/>
      <c r="N89" s="4"/>
    </row>
    <row r="90" spans="1:20" s="1" customFormat="1" ht="15.5">
      <c r="A90" s="8"/>
      <c r="B90" s="8"/>
      <c r="C90" s="19"/>
      <c r="D90" s="10"/>
      <c r="E90" s="8"/>
      <c r="F90" s="8"/>
      <c r="G90" s="8"/>
      <c r="H90" s="8"/>
      <c r="I90" s="96"/>
      <c r="J90" s="5"/>
      <c r="K90" s="5"/>
      <c r="L90" s="5"/>
      <c r="M90" s="4"/>
      <c r="N90" s="4"/>
      <c r="O90" s="111"/>
      <c r="P90" s="111"/>
      <c r="Q90" s="111"/>
      <c r="R90" s="111"/>
      <c r="S90" s="111"/>
      <c r="T90" s="111"/>
    </row>
    <row r="91" spans="1:20" s="1" customFormat="1" ht="41.25" customHeight="1">
      <c r="A91" s="11"/>
      <c r="B91" s="12"/>
      <c r="C91" s="14"/>
      <c r="D91" s="13"/>
      <c r="E91" s="12"/>
      <c r="F91" s="85"/>
      <c r="G91" s="14"/>
      <c r="H91" s="14"/>
      <c r="I91" s="97"/>
      <c r="J91" s="5"/>
      <c r="K91" s="5"/>
      <c r="L91" s="5"/>
      <c r="M91" s="4"/>
      <c r="N91" s="4"/>
      <c r="O91" s="111"/>
      <c r="P91" s="111"/>
      <c r="Q91" s="111"/>
      <c r="R91" s="111"/>
      <c r="S91" s="111"/>
      <c r="T91" s="111"/>
    </row>
    <row r="92" spans="1:20" s="1" customFormat="1" ht="15.5">
      <c r="A92" s="178"/>
      <c r="B92" s="137"/>
      <c r="C92" s="154"/>
      <c r="D92" s="137"/>
      <c r="E92" s="137"/>
      <c r="F92" s="137"/>
      <c r="G92" s="140"/>
      <c r="H92" s="140"/>
      <c r="I92" s="96"/>
      <c r="J92" s="5"/>
      <c r="K92" s="5"/>
      <c r="L92" s="5"/>
      <c r="M92" s="4"/>
      <c r="N92" s="4"/>
      <c r="O92" s="111"/>
      <c r="P92" s="111"/>
      <c r="Q92" s="111"/>
      <c r="R92" s="111"/>
      <c r="S92" s="111"/>
      <c r="T92" s="111"/>
    </row>
    <row r="93" spans="1:20" s="1" customFormat="1" ht="15.5">
      <c r="A93" s="178"/>
      <c r="B93" s="79"/>
      <c r="C93" s="143"/>
      <c r="D93" s="142"/>
      <c r="E93" s="79"/>
      <c r="F93" s="79"/>
      <c r="G93" s="140"/>
      <c r="H93" s="140"/>
      <c r="I93" s="96"/>
      <c r="J93" s="5"/>
      <c r="K93" s="5"/>
      <c r="L93" s="5"/>
      <c r="M93" s="4"/>
      <c r="N93" s="4"/>
      <c r="O93" s="111"/>
      <c r="P93" s="111"/>
      <c r="Q93" s="111"/>
      <c r="R93" s="111"/>
      <c r="S93" s="111"/>
      <c r="T93" s="111"/>
    </row>
    <row r="94" spans="1:20" s="1" customFormat="1" ht="15.5">
      <c r="A94" s="178"/>
      <c r="B94" s="144"/>
      <c r="C94" s="163"/>
      <c r="D94" s="79"/>
      <c r="E94" s="161"/>
      <c r="F94" s="144"/>
      <c r="G94" s="140"/>
      <c r="H94" s="140"/>
      <c r="I94" s="96"/>
      <c r="J94" s="5"/>
      <c r="K94" s="5"/>
      <c r="L94" s="5"/>
      <c r="M94" s="4"/>
      <c r="N94" s="4"/>
      <c r="O94" s="111"/>
      <c r="P94" s="111"/>
      <c r="Q94" s="111"/>
      <c r="R94" s="111"/>
      <c r="S94" s="111"/>
      <c r="T94" s="111"/>
    </row>
    <row r="95" spans="1:20" s="1" customFormat="1" ht="15.5">
      <c r="A95" s="178"/>
      <c r="B95" s="82"/>
      <c r="C95" s="151"/>
      <c r="D95" s="82"/>
      <c r="E95" s="82"/>
      <c r="F95" s="82"/>
      <c r="G95" s="140"/>
      <c r="H95" s="140"/>
      <c r="I95" s="96"/>
      <c r="J95" s="5"/>
      <c r="K95" s="5"/>
      <c r="L95" s="5"/>
      <c r="M95" s="4"/>
      <c r="N95" s="4"/>
      <c r="O95" s="111"/>
      <c r="P95" s="111"/>
      <c r="Q95" s="111"/>
      <c r="R95" s="111"/>
      <c r="S95" s="111"/>
      <c r="T95" s="111"/>
    </row>
    <row r="96" spans="1:20" s="1" customFormat="1" ht="15.5">
      <c r="A96" s="8"/>
      <c r="B96" s="8"/>
      <c r="C96" s="19"/>
      <c r="D96" s="10"/>
      <c r="E96" s="8"/>
      <c r="F96" s="8"/>
      <c r="G96" s="8"/>
      <c r="H96" s="8"/>
      <c r="I96" s="96"/>
      <c r="J96" s="5"/>
      <c r="K96" s="5"/>
      <c r="L96" s="5"/>
      <c r="M96" s="4"/>
      <c r="N96" s="4"/>
      <c r="O96" s="111"/>
      <c r="P96" s="111"/>
      <c r="Q96" s="111"/>
      <c r="R96" s="111"/>
      <c r="S96" s="111"/>
      <c r="T96" s="111"/>
    </row>
    <row r="97" spans="1:20" s="1" customFormat="1" ht="41.25" customHeight="1">
      <c r="A97" s="11"/>
      <c r="B97" s="12"/>
      <c r="C97" s="14"/>
      <c r="D97" s="13"/>
      <c r="E97" s="12"/>
      <c r="F97" s="85"/>
      <c r="G97" s="14"/>
      <c r="H97" s="14"/>
      <c r="I97" s="97"/>
      <c r="J97" s="5"/>
      <c r="K97" s="5"/>
      <c r="L97" s="5"/>
      <c r="M97" s="4"/>
      <c r="N97" s="4"/>
      <c r="O97" s="111"/>
      <c r="P97" s="111"/>
      <c r="Q97" s="111"/>
      <c r="R97" s="111"/>
      <c r="S97" s="111"/>
      <c r="T97" s="111"/>
    </row>
    <row r="98" spans="1:20" s="1" customFormat="1" ht="15.5">
      <c r="A98" s="178"/>
      <c r="B98" s="79"/>
      <c r="C98" s="143"/>
      <c r="D98" s="144"/>
      <c r="E98" s="79"/>
      <c r="F98" s="144"/>
      <c r="G98" s="140"/>
      <c r="H98" s="140"/>
      <c r="I98" s="96"/>
      <c r="J98" s="5"/>
      <c r="K98" s="5"/>
      <c r="L98" s="5"/>
      <c r="M98" s="4"/>
      <c r="N98" s="4"/>
      <c r="O98" s="111"/>
      <c r="P98" s="111"/>
      <c r="Q98" s="111"/>
      <c r="R98" s="111"/>
      <c r="S98" s="111"/>
      <c r="T98" s="111"/>
    </row>
    <row r="99" spans="1:20" s="1" customFormat="1" ht="15.5">
      <c r="A99" s="178"/>
      <c r="B99" s="79"/>
      <c r="C99" s="143"/>
      <c r="D99" s="79"/>
      <c r="E99" s="161"/>
      <c r="F99" s="144"/>
      <c r="G99" s="140"/>
      <c r="H99" s="140"/>
      <c r="I99" s="96"/>
      <c r="J99" s="5"/>
      <c r="K99" s="5"/>
      <c r="L99" s="5"/>
      <c r="M99" s="4"/>
      <c r="N99" s="4"/>
      <c r="O99" s="111"/>
      <c r="P99" s="111"/>
      <c r="Q99" s="111"/>
      <c r="R99" s="111"/>
      <c r="S99" s="111"/>
      <c r="T99" s="111"/>
    </row>
    <row r="100" spans="1:20" s="1" customFormat="1" ht="15.5">
      <c r="A100" s="178"/>
      <c r="B100" s="82"/>
      <c r="C100" s="152"/>
      <c r="D100" s="82"/>
      <c r="E100" s="82"/>
      <c r="F100" s="82"/>
      <c r="G100" s="140"/>
      <c r="H100" s="140"/>
      <c r="I100" s="96"/>
      <c r="J100" s="5"/>
      <c r="K100" s="5"/>
      <c r="L100" s="5"/>
      <c r="M100" s="4"/>
      <c r="N100" s="4"/>
      <c r="O100" s="111"/>
      <c r="P100" s="111"/>
      <c r="Q100" s="111"/>
      <c r="R100" s="111"/>
      <c r="S100" s="111"/>
      <c r="T100" s="111"/>
    </row>
    <row r="101" spans="1:20" s="1" customFormat="1" ht="15.5">
      <c r="A101" s="178"/>
      <c r="B101" s="82"/>
      <c r="C101" s="159"/>
      <c r="D101" s="153"/>
      <c r="E101" s="82"/>
      <c r="F101" s="82"/>
      <c r="G101" s="140"/>
      <c r="H101" s="140"/>
      <c r="I101" s="96"/>
      <c r="J101" s="5"/>
      <c r="K101" s="5"/>
      <c r="L101" s="5"/>
      <c r="M101" s="4"/>
      <c r="N101" s="4"/>
      <c r="O101" s="111"/>
      <c r="P101" s="111"/>
      <c r="Q101" s="111"/>
      <c r="R101" s="111"/>
      <c r="S101" s="111"/>
      <c r="T101" s="111"/>
    </row>
    <row r="102" spans="1:20" s="1" customFormat="1" ht="15.5">
      <c r="A102" s="8"/>
      <c r="B102" s="8"/>
      <c r="C102" s="19"/>
      <c r="D102" s="10"/>
      <c r="E102" s="8"/>
      <c r="F102" s="8"/>
      <c r="G102" s="8"/>
      <c r="H102" s="8"/>
      <c r="I102" s="96"/>
      <c r="J102" s="5"/>
      <c r="K102" s="5"/>
      <c r="L102" s="5"/>
      <c r="M102" s="4"/>
      <c r="N102" s="4"/>
      <c r="O102" s="111"/>
      <c r="P102" s="111"/>
      <c r="Q102" s="111"/>
      <c r="R102" s="111"/>
      <c r="S102" s="111"/>
      <c r="T102" s="111"/>
    </row>
    <row r="103" spans="1:20" s="1" customFormat="1" ht="41.25" customHeight="1">
      <c r="A103" s="11"/>
      <c r="B103" s="12"/>
      <c r="C103" s="14"/>
      <c r="D103" s="13"/>
      <c r="E103" s="12"/>
      <c r="F103" s="85"/>
      <c r="G103" s="14"/>
      <c r="H103" s="14"/>
      <c r="I103" s="97"/>
      <c r="J103" s="5"/>
      <c r="K103" s="5"/>
      <c r="L103" s="5"/>
      <c r="M103" s="4"/>
      <c r="N103" s="4"/>
      <c r="O103" s="111"/>
      <c r="P103" s="111"/>
      <c r="Q103" s="111"/>
      <c r="R103" s="111"/>
      <c r="S103" s="111"/>
      <c r="T103" s="111"/>
    </row>
    <row r="104" spans="1:20" s="1" customFormat="1" ht="15.5">
      <c r="A104" s="178"/>
      <c r="B104" s="144"/>
      <c r="C104" s="163"/>
      <c r="D104" s="79"/>
      <c r="E104" s="161"/>
      <c r="F104" s="144"/>
      <c r="G104" s="140"/>
      <c r="H104" s="140"/>
      <c r="I104" s="96"/>
      <c r="J104" s="5"/>
      <c r="K104" s="5"/>
      <c r="L104" s="5"/>
      <c r="M104" s="4"/>
      <c r="N104" s="4"/>
      <c r="O104" s="111"/>
      <c r="P104" s="111"/>
      <c r="Q104" s="111"/>
      <c r="R104" s="111"/>
      <c r="S104" s="111"/>
      <c r="T104" s="111"/>
    </row>
    <row r="105" spans="1:20" s="1" customFormat="1" ht="15.5">
      <c r="A105" s="178"/>
      <c r="B105" s="79"/>
      <c r="C105" s="143"/>
      <c r="D105" s="144"/>
      <c r="E105" s="79"/>
      <c r="F105" s="144"/>
      <c r="G105" s="140"/>
      <c r="H105" s="140"/>
      <c r="I105" s="96"/>
      <c r="J105" s="5"/>
      <c r="K105" s="5"/>
      <c r="L105" s="5"/>
      <c r="M105" s="4"/>
      <c r="N105" s="4"/>
      <c r="O105" s="111"/>
      <c r="P105" s="111"/>
      <c r="Q105" s="111"/>
      <c r="R105" s="111"/>
      <c r="S105" s="111"/>
      <c r="T105" s="111"/>
    </row>
    <row r="106" spans="1:20" s="1" customFormat="1" ht="15.5">
      <c r="A106" s="178"/>
      <c r="B106" s="79"/>
      <c r="C106" s="143"/>
      <c r="D106" s="142"/>
      <c r="E106" s="79"/>
      <c r="F106" s="79"/>
      <c r="G106" s="140"/>
      <c r="H106" s="140"/>
      <c r="I106" s="96"/>
      <c r="J106" s="5"/>
      <c r="K106" s="5"/>
      <c r="L106" s="5"/>
      <c r="M106" s="4"/>
      <c r="N106" s="4"/>
      <c r="O106" s="111"/>
      <c r="P106" s="111"/>
      <c r="Q106" s="111"/>
      <c r="R106" s="111"/>
      <c r="S106" s="111"/>
      <c r="T106" s="111"/>
    </row>
    <row r="107" spans="1:20" s="1" customFormat="1" ht="15.5">
      <c r="A107" s="178"/>
      <c r="B107" s="79"/>
      <c r="C107" s="143"/>
      <c r="D107" s="144"/>
      <c r="E107" s="79"/>
      <c r="F107" s="144"/>
      <c r="G107" s="140"/>
      <c r="H107" s="140"/>
      <c r="I107" s="96"/>
      <c r="J107" s="5"/>
      <c r="K107" s="5"/>
      <c r="L107" s="5"/>
      <c r="M107" s="4"/>
      <c r="N107" s="4"/>
      <c r="O107" s="111"/>
      <c r="P107" s="111"/>
      <c r="Q107" s="111"/>
      <c r="R107" s="111"/>
      <c r="S107" s="111"/>
      <c r="T107" s="111"/>
    </row>
    <row r="108" spans="1:20" s="1" customFormat="1" ht="15.5">
      <c r="A108" s="8"/>
      <c r="B108" s="8"/>
      <c r="C108" s="19"/>
      <c r="D108" s="10"/>
      <c r="E108" s="8"/>
      <c r="F108" s="8"/>
      <c r="G108" s="8"/>
      <c r="H108" s="8"/>
      <c r="I108" s="96"/>
      <c r="J108" s="5"/>
      <c r="K108" s="5"/>
      <c r="L108" s="5"/>
      <c r="M108" s="4"/>
      <c r="N108" s="4"/>
      <c r="O108" s="111"/>
      <c r="P108" s="111"/>
      <c r="Q108" s="111"/>
      <c r="R108" s="111"/>
      <c r="S108" s="111"/>
      <c r="T108" s="111"/>
    </row>
    <row r="109" spans="1:20" s="1" customFormat="1" ht="41.25" customHeight="1">
      <c r="A109" s="11"/>
      <c r="B109" s="12"/>
      <c r="C109" s="14"/>
      <c r="D109" s="13"/>
      <c r="E109" s="12"/>
      <c r="F109" s="85"/>
      <c r="G109" s="14"/>
      <c r="H109" s="14"/>
      <c r="I109" s="97"/>
      <c r="J109" s="5"/>
      <c r="K109" s="5"/>
      <c r="L109" s="5"/>
      <c r="M109" s="4"/>
      <c r="N109" s="4"/>
      <c r="O109" s="111"/>
      <c r="P109" s="111"/>
      <c r="Q109" s="111"/>
      <c r="R109" s="111"/>
      <c r="S109" s="111"/>
      <c r="T109" s="111"/>
    </row>
    <row r="110" spans="1:20" s="2" customFormat="1" ht="15.5">
      <c r="A110" s="178"/>
      <c r="B110" s="79"/>
      <c r="C110" s="143"/>
      <c r="D110" s="144"/>
      <c r="E110" s="79"/>
      <c r="F110" s="144"/>
      <c r="G110" s="140"/>
      <c r="H110" s="140"/>
      <c r="I110" s="96"/>
      <c r="J110" s="91"/>
      <c r="K110" s="91"/>
      <c r="L110" s="91"/>
      <c r="M110" s="91"/>
      <c r="N110" s="91"/>
      <c r="O110" s="6"/>
      <c r="P110" s="6"/>
      <c r="Q110" s="6"/>
      <c r="R110" s="6"/>
      <c r="S110" s="6"/>
      <c r="T110" s="6"/>
    </row>
    <row r="111" spans="1:20" s="2" customFormat="1" ht="15.5">
      <c r="A111" s="178"/>
      <c r="B111" s="79"/>
      <c r="C111" s="143"/>
      <c r="D111" s="144"/>
      <c r="E111" s="79"/>
      <c r="F111" s="144"/>
      <c r="G111" s="140"/>
      <c r="H111" s="140"/>
      <c r="I111" s="96"/>
      <c r="J111" s="91"/>
      <c r="K111" s="91"/>
      <c r="L111" s="91"/>
      <c r="M111" s="91"/>
      <c r="N111" s="91"/>
      <c r="O111" s="6"/>
      <c r="P111" s="6"/>
      <c r="Q111" s="6"/>
      <c r="R111" s="6"/>
      <c r="S111" s="6"/>
      <c r="T111" s="6"/>
    </row>
    <row r="112" spans="1:20" s="2" customFormat="1" ht="15.5">
      <c r="A112" s="178"/>
      <c r="B112" s="79"/>
      <c r="C112" s="143"/>
      <c r="D112" s="79"/>
      <c r="E112" s="161"/>
      <c r="F112" s="144"/>
      <c r="G112" s="140"/>
      <c r="H112" s="140"/>
      <c r="I112" s="96"/>
      <c r="J112" s="91"/>
      <c r="K112" s="91"/>
      <c r="L112" s="91"/>
      <c r="M112" s="91"/>
      <c r="N112" s="91"/>
      <c r="O112" s="6"/>
      <c r="P112" s="6"/>
      <c r="Q112" s="6"/>
      <c r="R112" s="6"/>
      <c r="S112" s="6"/>
      <c r="T112" s="6"/>
    </row>
    <row r="113" spans="1:20" s="2" customFormat="1" ht="15.5">
      <c r="A113" s="178"/>
      <c r="B113" s="79"/>
      <c r="C113" s="151"/>
      <c r="D113" s="139"/>
      <c r="E113" s="79"/>
      <c r="F113" s="144"/>
      <c r="G113" s="140"/>
      <c r="H113" s="140"/>
      <c r="I113" s="96"/>
      <c r="J113" s="91"/>
      <c r="K113" s="91"/>
      <c r="L113" s="91"/>
      <c r="M113" s="91"/>
      <c r="N113" s="91"/>
      <c r="O113" s="6"/>
      <c r="P113" s="6"/>
      <c r="Q113" s="6"/>
      <c r="R113" s="6"/>
      <c r="S113" s="6"/>
      <c r="T113" s="6"/>
    </row>
    <row r="114" spans="1:20" s="1" customFormat="1" ht="15.5">
      <c r="A114" s="8"/>
      <c r="B114" s="8"/>
      <c r="C114" s="19"/>
      <c r="D114" s="10"/>
      <c r="E114" s="8"/>
      <c r="F114" s="8"/>
      <c r="G114" s="8"/>
      <c r="H114" s="8"/>
      <c r="I114" s="96"/>
      <c r="J114" s="5"/>
      <c r="K114" s="5"/>
      <c r="L114" s="5"/>
      <c r="M114" s="4"/>
      <c r="N114" s="4"/>
      <c r="O114" s="111"/>
      <c r="P114" s="111"/>
      <c r="Q114" s="111"/>
      <c r="R114" s="111"/>
      <c r="S114" s="111"/>
      <c r="T114" s="111"/>
    </row>
    <row r="115" spans="1:20" s="1" customFormat="1" ht="41.25" customHeight="1">
      <c r="A115" s="11"/>
      <c r="B115" s="12"/>
      <c r="C115" s="14"/>
      <c r="D115" s="13"/>
      <c r="E115" s="12"/>
      <c r="F115" s="85"/>
      <c r="G115" s="14"/>
      <c r="H115" s="14"/>
      <c r="I115" s="97"/>
      <c r="J115" s="5"/>
      <c r="K115" s="5"/>
      <c r="L115" s="5"/>
      <c r="M115" s="4"/>
      <c r="N115" s="4"/>
      <c r="O115" s="111"/>
      <c r="P115" s="111"/>
      <c r="Q115" s="111"/>
      <c r="R115" s="111"/>
      <c r="S115" s="111"/>
      <c r="T115" s="111"/>
    </row>
    <row r="116" spans="1:20" s="1" customFormat="1" ht="15.5">
      <c r="A116" s="178"/>
      <c r="B116" s="144"/>
      <c r="C116" s="163"/>
      <c r="D116" s="79"/>
      <c r="E116" s="161"/>
      <c r="F116" s="144"/>
      <c r="G116" s="140"/>
      <c r="H116" s="140"/>
      <c r="I116" s="96"/>
      <c r="J116" s="5"/>
      <c r="K116" s="5"/>
      <c r="L116" s="5"/>
      <c r="M116" s="4"/>
      <c r="N116" s="4"/>
      <c r="O116" s="111"/>
      <c r="P116" s="111"/>
      <c r="Q116" s="111"/>
      <c r="R116" s="111"/>
      <c r="S116" s="111"/>
      <c r="T116" s="111"/>
    </row>
    <row r="117" spans="1:20" s="1" customFormat="1" ht="15.5">
      <c r="A117" s="178"/>
      <c r="B117" s="79"/>
      <c r="C117" s="143"/>
      <c r="D117" s="79"/>
      <c r="E117" s="79"/>
      <c r="F117" s="158"/>
      <c r="G117" s="140"/>
      <c r="H117" s="140"/>
      <c r="I117" s="96"/>
      <c r="J117" s="5"/>
      <c r="K117" s="5"/>
      <c r="L117" s="5"/>
      <c r="M117" s="4"/>
      <c r="N117" s="4"/>
      <c r="O117" s="111"/>
      <c r="P117" s="111"/>
      <c r="Q117" s="111"/>
      <c r="R117" s="111"/>
      <c r="S117" s="111"/>
      <c r="T117" s="111"/>
    </row>
    <row r="118" spans="1:20" s="1" customFormat="1" ht="15.5">
      <c r="A118" s="178"/>
      <c r="B118" s="79"/>
      <c r="C118" s="143"/>
      <c r="D118" s="144"/>
      <c r="E118" s="79"/>
      <c r="F118" s="144"/>
      <c r="G118" s="140"/>
      <c r="H118" s="140"/>
      <c r="I118" s="96"/>
      <c r="J118" s="5"/>
      <c r="K118" s="5"/>
      <c r="L118" s="5"/>
      <c r="M118" s="4"/>
      <c r="N118" s="4"/>
      <c r="O118" s="111"/>
      <c r="P118" s="111"/>
      <c r="Q118" s="111"/>
      <c r="R118" s="111"/>
      <c r="S118" s="111"/>
      <c r="T118" s="111"/>
    </row>
    <row r="119" spans="1:20">
      <c r="A119" s="178"/>
      <c r="B119" s="79"/>
      <c r="C119" s="143"/>
      <c r="D119" s="144"/>
      <c r="E119" s="79"/>
      <c r="F119" s="144"/>
      <c r="G119" s="140"/>
      <c r="H119" s="140"/>
      <c r="J119" s="5"/>
      <c r="K119" s="5"/>
      <c r="L119" s="5"/>
      <c r="M119" s="4"/>
      <c r="N119" s="4"/>
    </row>
    <row r="120" spans="1:20" s="1" customFormat="1" ht="15.5">
      <c r="A120" s="8"/>
      <c r="B120" s="8"/>
      <c r="C120" s="19"/>
      <c r="D120" s="10"/>
      <c r="E120" s="8"/>
      <c r="F120" s="8"/>
      <c r="G120" s="8"/>
      <c r="H120" s="8"/>
      <c r="I120" s="96"/>
      <c r="J120" s="5"/>
      <c r="K120" s="5"/>
      <c r="L120" s="5"/>
      <c r="M120" s="4"/>
      <c r="N120" s="4"/>
      <c r="O120" s="111"/>
      <c r="P120" s="111"/>
      <c r="Q120" s="111"/>
      <c r="R120" s="111"/>
      <c r="S120" s="111"/>
      <c r="T120" s="111"/>
    </row>
    <row r="121" spans="1:20" s="1" customFormat="1" ht="41.25" customHeight="1">
      <c r="A121" s="11"/>
      <c r="B121" s="12"/>
      <c r="C121" s="14"/>
      <c r="D121" s="13"/>
      <c r="E121" s="12"/>
      <c r="F121" s="85"/>
      <c r="G121" s="14"/>
      <c r="H121" s="14"/>
      <c r="I121" s="97"/>
      <c r="J121" s="5"/>
      <c r="K121" s="5"/>
      <c r="L121" s="5"/>
      <c r="M121" s="4"/>
      <c r="N121" s="4"/>
      <c r="O121" s="111"/>
      <c r="P121" s="111"/>
      <c r="Q121" s="111"/>
      <c r="R121" s="111"/>
      <c r="S121" s="111"/>
      <c r="T121" s="111"/>
    </row>
    <row r="122" spans="1:20">
      <c r="A122" s="178"/>
      <c r="B122" s="79"/>
      <c r="C122" s="143"/>
      <c r="D122" s="144"/>
      <c r="E122" s="79"/>
      <c r="F122" s="144"/>
      <c r="G122" s="140"/>
      <c r="H122" s="140"/>
      <c r="J122" s="5"/>
      <c r="K122" s="5"/>
      <c r="L122" s="5"/>
      <c r="M122" s="4"/>
      <c r="N122" s="4"/>
    </row>
    <row r="123" spans="1:20">
      <c r="A123" s="178"/>
      <c r="B123" s="79"/>
      <c r="C123" s="143"/>
      <c r="D123" s="144"/>
      <c r="E123" s="79"/>
      <c r="F123" s="144"/>
      <c r="G123" s="140"/>
      <c r="H123" s="140"/>
      <c r="J123" s="5"/>
      <c r="K123" s="5"/>
      <c r="L123" s="5"/>
      <c r="M123" s="4"/>
      <c r="N123" s="4"/>
    </row>
    <row r="124" spans="1:20">
      <c r="A124" s="178"/>
      <c r="B124" s="79"/>
      <c r="C124" s="143"/>
      <c r="D124" s="144"/>
      <c r="E124" s="79"/>
      <c r="F124" s="144"/>
      <c r="G124" s="140"/>
      <c r="H124" s="140"/>
      <c r="J124" s="5"/>
      <c r="K124" s="5"/>
      <c r="L124" s="5"/>
      <c r="M124" s="4"/>
      <c r="N124" s="4"/>
    </row>
    <row r="125" spans="1:20">
      <c r="A125" s="178"/>
      <c r="B125" s="79"/>
      <c r="C125" s="143"/>
      <c r="D125" s="144"/>
      <c r="E125" s="79"/>
      <c r="F125" s="144"/>
      <c r="G125" s="140"/>
      <c r="H125" s="140"/>
      <c r="J125" s="5"/>
      <c r="K125" s="5"/>
      <c r="L125" s="5"/>
      <c r="M125" s="4"/>
      <c r="N125" s="4"/>
    </row>
    <row r="126" spans="1:20" s="1" customFormat="1" ht="15.5">
      <c r="A126" s="8"/>
      <c r="B126" s="8"/>
      <c r="C126" s="19"/>
      <c r="D126" s="10"/>
      <c r="E126" s="8"/>
      <c r="F126" s="8"/>
      <c r="G126" s="8"/>
      <c r="H126" s="8"/>
      <c r="I126" s="96"/>
      <c r="J126" s="5"/>
      <c r="K126" s="5"/>
      <c r="L126" s="5"/>
      <c r="M126" s="4"/>
      <c r="N126" s="4"/>
      <c r="O126" s="111"/>
      <c r="P126" s="111"/>
      <c r="Q126" s="111"/>
      <c r="R126" s="111"/>
      <c r="S126" s="111"/>
      <c r="T126" s="111"/>
    </row>
    <row r="127" spans="1:20" s="1" customFormat="1" ht="41.25" customHeight="1">
      <c r="A127" s="11"/>
      <c r="B127" s="12"/>
      <c r="C127" s="14"/>
      <c r="D127" s="13"/>
      <c r="E127" s="12"/>
      <c r="F127" s="85"/>
      <c r="G127" s="14"/>
      <c r="H127" s="14"/>
      <c r="I127" s="97"/>
      <c r="J127" s="5"/>
      <c r="K127" s="5"/>
      <c r="L127" s="5"/>
      <c r="M127" s="4"/>
      <c r="N127" s="4"/>
      <c r="O127" s="111"/>
      <c r="P127" s="111"/>
      <c r="Q127" s="111"/>
      <c r="R127" s="111"/>
      <c r="S127" s="111"/>
      <c r="T127" s="111"/>
    </row>
    <row r="128" spans="1:20">
      <c r="A128" s="178"/>
      <c r="B128" s="79"/>
      <c r="C128" s="143"/>
      <c r="D128" s="144"/>
      <c r="E128" s="79"/>
      <c r="F128" s="144"/>
      <c r="G128" s="140"/>
      <c r="H128" s="140"/>
      <c r="J128" s="5"/>
      <c r="K128" s="5"/>
      <c r="L128" s="5"/>
      <c r="M128" s="4"/>
      <c r="N128" s="4"/>
    </row>
    <row r="129" spans="1:14">
      <c r="A129" s="178"/>
      <c r="B129" s="79"/>
      <c r="C129" s="143"/>
      <c r="D129" s="142"/>
      <c r="E129" s="79"/>
      <c r="F129" s="144"/>
      <c r="G129" s="140"/>
      <c r="H129" s="140"/>
      <c r="J129" s="5"/>
      <c r="K129" s="5"/>
      <c r="L129" s="5"/>
      <c r="M129" s="4"/>
      <c r="N129" s="4"/>
    </row>
    <row r="130" spans="1:14">
      <c r="A130" s="178"/>
      <c r="B130" s="79"/>
      <c r="C130" s="143"/>
      <c r="D130" s="142"/>
      <c r="E130" s="79"/>
      <c r="F130" s="79"/>
      <c r="G130" s="140"/>
      <c r="H130" s="140"/>
      <c r="J130" s="5"/>
      <c r="K130" s="5"/>
      <c r="L130" s="5"/>
      <c r="M130" s="4"/>
      <c r="N130" s="4"/>
    </row>
    <row r="131" spans="1:14">
      <c r="A131" s="178"/>
      <c r="B131" s="79"/>
      <c r="C131" s="143"/>
      <c r="D131" s="144"/>
      <c r="E131" s="79"/>
      <c r="F131" s="144"/>
      <c r="G131" s="140"/>
      <c r="H131" s="140"/>
      <c r="J131" s="5"/>
      <c r="K131" s="5"/>
      <c r="L131" s="5"/>
      <c r="M131" s="4"/>
      <c r="N131" s="4"/>
    </row>
  </sheetData>
  <mergeCells count="6">
    <mergeCell ref="C10:D10"/>
    <mergeCell ref="F2:G2"/>
    <mergeCell ref="F3:G3"/>
    <mergeCell ref="F4:G4"/>
    <mergeCell ref="F5:G5"/>
    <mergeCell ref="C7:D7"/>
  </mergeCells>
  <conditionalFormatting sqref="B12:C36 B3:C6 B7:B11">
    <cfRule type="duplicateValues" dxfId="4" priority="98"/>
  </conditionalFormatting>
  <conditionalFormatting sqref="C8 C11">
    <cfRule type="duplicateValues" dxfId="3" priority="2"/>
  </conditionalFormatting>
  <pageMargins left="0" right="0" top="1.0236220472440944" bottom="0.43307086614173229" header="0" footer="0.11811023622047245"/>
  <pageSetup paperSize="9" orientation="landscape" cellComments="atEnd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rowBreaks count="2" manualBreakCount="2">
    <brk id="83" max="16383" man="1"/>
    <brk id="119" max="16383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2"/>
  <dimension ref="A1:AD29"/>
  <sheetViews>
    <sheetView topLeftCell="N13" workbookViewId="0">
      <selection activeCell="W35" sqref="W35"/>
    </sheetView>
  </sheetViews>
  <sheetFormatPr defaultRowHeight="14.5"/>
  <cols>
    <col min="9" max="9" width="9.08984375" style="7"/>
    <col min="13" max="13" width="9.08984375" style="7"/>
    <col min="21" max="21" width="9.08984375" style="7"/>
  </cols>
  <sheetData>
    <row r="1" spans="1:30">
      <c r="A1" s="7">
        <v>60</v>
      </c>
      <c r="C1" s="7">
        <v>200</v>
      </c>
      <c r="D1" s="7"/>
      <c r="E1" s="7">
        <v>400</v>
      </c>
      <c r="F1" s="7"/>
      <c r="G1" s="7">
        <v>800</v>
      </c>
      <c r="H1" s="7"/>
      <c r="I1" s="7">
        <v>1500</v>
      </c>
      <c r="J1" s="7"/>
      <c r="K1" s="7">
        <v>3000</v>
      </c>
      <c r="L1" s="7"/>
      <c r="M1" s="7" t="s">
        <v>42</v>
      </c>
      <c r="O1" s="7" t="s">
        <v>24</v>
      </c>
      <c r="P1" s="7"/>
      <c r="Q1" s="7" t="s">
        <v>25</v>
      </c>
      <c r="S1" s="114" t="s">
        <v>38</v>
      </c>
      <c r="U1" s="7" t="s">
        <v>28</v>
      </c>
      <c r="W1" s="7" t="s">
        <v>29</v>
      </c>
      <c r="Y1" s="7" t="s">
        <v>27</v>
      </c>
      <c r="AA1" s="7" t="s">
        <v>26</v>
      </c>
      <c r="AC1" s="7" t="s">
        <v>30</v>
      </c>
    </row>
    <row r="2" spans="1:30">
      <c r="A2" t="str">
        <f>""</f>
        <v/>
      </c>
      <c r="B2" s="7">
        <v>0</v>
      </c>
      <c r="C2" s="114"/>
      <c r="D2" s="7">
        <v>0</v>
      </c>
      <c r="E2" s="7"/>
      <c r="F2" s="7">
        <v>0</v>
      </c>
      <c r="G2" s="7"/>
      <c r="H2" s="7">
        <v>0</v>
      </c>
      <c r="J2" s="7">
        <v>0</v>
      </c>
      <c r="K2" s="116"/>
      <c r="L2" s="7">
        <v>0</v>
      </c>
      <c r="N2" s="7">
        <v>0</v>
      </c>
      <c r="P2" s="7">
        <v>0</v>
      </c>
      <c r="R2" s="7">
        <v>0</v>
      </c>
      <c r="S2" s="7"/>
      <c r="T2" s="7">
        <v>0</v>
      </c>
      <c r="U2" s="7">
        <v>50</v>
      </c>
      <c r="V2" s="7" t="s">
        <v>39</v>
      </c>
      <c r="W2" s="7">
        <v>100</v>
      </c>
      <c r="X2" s="7" t="s">
        <v>39</v>
      </c>
      <c r="Y2" s="113">
        <v>7</v>
      </c>
      <c r="Z2" s="7" t="s">
        <v>39</v>
      </c>
      <c r="AA2" s="113">
        <v>2</v>
      </c>
      <c r="AB2" s="7" t="s">
        <v>39</v>
      </c>
      <c r="AC2" s="113">
        <v>1</v>
      </c>
      <c r="AD2" s="7" t="s">
        <v>39</v>
      </c>
    </row>
    <row r="3" spans="1:30">
      <c r="A3" s="113">
        <v>6.3</v>
      </c>
      <c r="B3" s="7" t="s">
        <v>34</v>
      </c>
      <c r="C3" s="115">
        <v>20.5</v>
      </c>
      <c r="D3" s="7" t="s">
        <v>34</v>
      </c>
      <c r="E3" s="113">
        <v>44</v>
      </c>
      <c r="F3" s="7" t="s">
        <v>34</v>
      </c>
      <c r="G3" s="7" t="s">
        <v>57</v>
      </c>
      <c r="H3" s="7" t="s">
        <v>34</v>
      </c>
      <c r="I3" s="7" t="s">
        <v>67</v>
      </c>
      <c r="J3" s="7" t="s">
        <v>34</v>
      </c>
      <c r="K3" s="117" t="s">
        <v>77</v>
      </c>
      <c r="L3" s="7" t="s">
        <v>34</v>
      </c>
      <c r="N3" s="7" t="s">
        <v>34</v>
      </c>
      <c r="O3" s="7"/>
      <c r="P3" s="7" t="s">
        <v>34</v>
      </c>
      <c r="R3" s="7" t="s">
        <v>34</v>
      </c>
      <c r="S3" s="7"/>
      <c r="T3" s="7" t="s">
        <v>34</v>
      </c>
      <c r="U3" s="119">
        <v>120</v>
      </c>
      <c r="V3" s="7" t="s">
        <v>37</v>
      </c>
      <c r="W3" s="119">
        <v>200</v>
      </c>
      <c r="X3" s="7" t="s">
        <v>37</v>
      </c>
      <c r="Y3" s="113">
        <v>9</v>
      </c>
      <c r="Z3" s="7" t="s">
        <v>37</v>
      </c>
      <c r="AA3" s="113">
        <v>3.6</v>
      </c>
      <c r="AB3" s="7" t="s">
        <v>37</v>
      </c>
      <c r="AC3" s="113">
        <v>9.5</v>
      </c>
      <c r="AD3" s="7" t="s">
        <v>36</v>
      </c>
    </row>
    <row r="4" spans="1:30">
      <c r="A4" s="113">
        <v>6.71</v>
      </c>
      <c r="B4" s="7" t="s">
        <v>41</v>
      </c>
      <c r="C4" s="114">
        <v>21.21</v>
      </c>
      <c r="D4" s="7" t="s">
        <v>41</v>
      </c>
      <c r="E4" s="7">
        <v>46.81</v>
      </c>
      <c r="F4" s="7" t="s">
        <v>41</v>
      </c>
      <c r="G4" s="7" t="s">
        <v>56</v>
      </c>
      <c r="H4" s="7" t="s">
        <v>41</v>
      </c>
      <c r="I4" s="7" t="s">
        <v>66</v>
      </c>
      <c r="J4" s="7" t="s">
        <v>41</v>
      </c>
      <c r="K4" s="117" t="s">
        <v>76</v>
      </c>
      <c r="L4" s="7" t="s">
        <v>41</v>
      </c>
      <c r="M4" s="7" t="s">
        <v>80</v>
      </c>
      <c r="N4" s="7" t="s">
        <v>41</v>
      </c>
      <c r="O4" s="7"/>
      <c r="P4" s="7" t="s">
        <v>41</v>
      </c>
      <c r="R4" s="7" t="s">
        <v>41</v>
      </c>
      <c r="S4" s="7"/>
      <c r="T4" s="7" t="s">
        <v>41</v>
      </c>
      <c r="U4" s="119">
        <v>130</v>
      </c>
      <c r="V4" s="7" t="s">
        <v>36</v>
      </c>
      <c r="W4" s="119">
        <v>240</v>
      </c>
      <c r="X4" s="7" t="s">
        <v>36</v>
      </c>
      <c r="Y4" s="113">
        <v>10</v>
      </c>
      <c r="Z4" s="7" t="s">
        <v>36</v>
      </c>
      <c r="AA4" s="113">
        <v>4.2</v>
      </c>
      <c r="AB4" s="7" t="s">
        <v>36</v>
      </c>
      <c r="AC4" s="113">
        <v>11</v>
      </c>
      <c r="AD4" s="7" t="s">
        <v>35</v>
      </c>
    </row>
    <row r="5" spans="1:30">
      <c r="A5" s="7">
        <v>6.95</v>
      </c>
      <c r="B5" s="7" t="s">
        <v>40</v>
      </c>
      <c r="C5" s="114">
        <v>22.05</v>
      </c>
      <c r="D5" s="7" t="s">
        <v>40</v>
      </c>
      <c r="E5" s="7">
        <v>48.65</v>
      </c>
      <c r="F5" s="7" t="s">
        <v>40</v>
      </c>
      <c r="G5" s="7" t="s">
        <v>55</v>
      </c>
      <c r="H5" s="7" t="s">
        <v>40</v>
      </c>
      <c r="I5" s="7" t="s">
        <v>65</v>
      </c>
      <c r="J5" s="7" t="s">
        <v>40</v>
      </c>
      <c r="K5" s="117" t="s">
        <v>75</v>
      </c>
      <c r="L5" s="7" t="s">
        <v>40</v>
      </c>
      <c r="M5" s="7" t="s">
        <v>81</v>
      </c>
      <c r="N5" s="7" t="s">
        <v>40</v>
      </c>
      <c r="O5" s="7" t="s">
        <v>91</v>
      </c>
      <c r="P5" s="7" t="s">
        <v>40</v>
      </c>
      <c r="Q5" s="7" t="s">
        <v>99</v>
      </c>
      <c r="R5" s="7" t="s">
        <v>40</v>
      </c>
      <c r="S5" s="113">
        <v>7.5</v>
      </c>
      <c r="T5" s="7" t="s">
        <v>40</v>
      </c>
      <c r="U5" s="119">
        <v>140</v>
      </c>
      <c r="V5" s="7" t="s">
        <v>35</v>
      </c>
      <c r="W5" s="119">
        <v>280</v>
      </c>
      <c r="X5" s="7" t="s">
        <v>35</v>
      </c>
      <c r="Y5" s="113">
        <v>11</v>
      </c>
      <c r="Z5" s="7" t="s">
        <v>35</v>
      </c>
      <c r="AA5" s="113">
        <v>5</v>
      </c>
      <c r="AB5" s="7" t="s">
        <v>35</v>
      </c>
      <c r="AC5" s="113">
        <v>12.3</v>
      </c>
      <c r="AD5" s="7">
        <v>3</v>
      </c>
    </row>
    <row r="6" spans="1:30">
      <c r="A6" s="7">
        <v>7.15</v>
      </c>
      <c r="B6" s="7">
        <v>1</v>
      </c>
      <c r="C6" s="114">
        <v>22.85</v>
      </c>
      <c r="D6" s="7">
        <v>1</v>
      </c>
      <c r="E6" s="7">
        <v>50.85</v>
      </c>
      <c r="F6" s="7">
        <v>1</v>
      </c>
      <c r="G6" s="7" t="s">
        <v>54</v>
      </c>
      <c r="H6" s="7">
        <v>1</v>
      </c>
      <c r="I6" s="7" t="s">
        <v>64</v>
      </c>
      <c r="J6" s="7">
        <v>1</v>
      </c>
      <c r="K6" s="117" t="s">
        <v>74</v>
      </c>
      <c r="L6" s="7">
        <v>1</v>
      </c>
      <c r="M6" s="7" t="s">
        <v>82</v>
      </c>
      <c r="N6" s="7">
        <v>1</v>
      </c>
      <c r="O6" s="7" t="s">
        <v>90</v>
      </c>
      <c r="P6" s="7">
        <v>1</v>
      </c>
      <c r="Q6" s="7" t="s">
        <v>98</v>
      </c>
      <c r="R6" s="7">
        <v>1</v>
      </c>
      <c r="S6" s="7">
        <v>8.35</v>
      </c>
      <c r="T6" s="7">
        <v>1</v>
      </c>
      <c r="U6" s="119">
        <v>155</v>
      </c>
      <c r="V6" s="7">
        <v>3</v>
      </c>
      <c r="W6" s="119">
        <v>300</v>
      </c>
      <c r="X6" s="7">
        <v>3</v>
      </c>
      <c r="Y6" s="113">
        <v>12</v>
      </c>
      <c r="Z6" s="7">
        <v>3</v>
      </c>
      <c r="AA6" s="113">
        <v>5.6</v>
      </c>
      <c r="AB6" s="7">
        <v>3</v>
      </c>
      <c r="AC6" s="113">
        <v>14</v>
      </c>
      <c r="AD6" s="7">
        <v>2</v>
      </c>
    </row>
    <row r="7" spans="1:30">
      <c r="A7" s="7">
        <v>7.45</v>
      </c>
      <c r="B7" s="7">
        <v>2</v>
      </c>
      <c r="C7" s="114">
        <v>23.85</v>
      </c>
      <c r="D7" s="7">
        <v>2</v>
      </c>
      <c r="E7" s="7">
        <v>53.35</v>
      </c>
      <c r="F7" s="7">
        <v>2</v>
      </c>
      <c r="G7" s="7" t="s">
        <v>53</v>
      </c>
      <c r="H7" s="7">
        <v>2</v>
      </c>
      <c r="I7" s="7" t="s">
        <v>63</v>
      </c>
      <c r="J7" s="7">
        <v>2</v>
      </c>
      <c r="K7" s="117" t="s">
        <v>73</v>
      </c>
      <c r="L7" s="7">
        <v>2</v>
      </c>
      <c r="M7" s="7" t="s">
        <v>83</v>
      </c>
      <c r="N7" s="7">
        <v>2</v>
      </c>
      <c r="O7" s="7" t="s">
        <v>89</v>
      </c>
      <c r="P7" s="7">
        <v>2</v>
      </c>
      <c r="Q7" s="7" t="s">
        <v>97</v>
      </c>
      <c r="R7" s="7">
        <v>2</v>
      </c>
      <c r="S7" s="7">
        <v>8.75</v>
      </c>
      <c r="T7" s="7">
        <v>2</v>
      </c>
      <c r="U7" s="119">
        <v>170</v>
      </c>
      <c r="V7" s="7">
        <v>2</v>
      </c>
      <c r="W7" s="119">
        <v>360</v>
      </c>
      <c r="X7" s="7">
        <v>2</v>
      </c>
      <c r="Y7" s="113">
        <v>13</v>
      </c>
      <c r="Z7" s="7">
        <v>2</v>
      </c>
      <c r="AA7" s="113">
        <v>6.2</v>
      </c>
      <c r="AB7" s="7">
        <v>2</v>
      </c>
      <c r="AC7" s="113">
        <v>15.7</v>
      </c>
      <c r="AD7" s="7">
        <v>1</v>
      </c>
    </row>
    <row r="8" spans="1:30">
      <c r="A8" s="7">
        <v>7.75</v>
      </c>
      <c r="B8" s="7">
        <v>3</v>
      </c>
      <c r="C8" s="114">
        <v>25.05</v>
      </c>
      <c r="D8" s="7">
        <v>3</v>
      </c>
      <c r="E8" s="7">
        <v>57.35</v>
      </c>
      <c r="F8" s="7">
        <v>3</v>
      </c>
      <c r="G8" s="7" t="s">
        <v>52</v>
      </c>
      <c r="H8" s="7">
        <v>3</v>
      </c>
      <c r="I8" s="7" t="s">
        <v>62</v>
      </c>
      <c r="J8" s="7">
        <v>3</v>
      </c>
      <c r="K8" s="117" t="s">
        <v>72</v>
      </c>
      <c r="L8" s="7">
        <v>3</v>
      </c>
      <c r="M8" s="7" t="s">
        <v>79</v>
      </c>
      <c r="N8" s="7">
        <v>3</v>
      </c>
      <c r="O8" s="7" t="s">
        <v>88</v>
      </c>
      <c r="P8" s="7">
        <v>3</v>
      </c>
      <c r="Q8" s="7" t="s">
        <v>96</v>
      </c>
      <c r="R8" s="7">
        <v>3</v>
      </c>
      <c r="S8" s="7">
        <v>9.35</v>
      </c>
      <c r="T8" s="7">
        <v>3</v>
      </c>
      <c r="U8" s="119">
        <v>185</v>
      </c>
      <c r="V8" s="7">
        <v>1</v>
      </c>
      <c r="W8" s="119">
        <v>410</v>
      </c>
      <c r="X8" s="7">
        <v>1</v>
      </c>
      <c r="Y8" s="113">
        <v>14</v>
      </c>
      <c r="Z8" s="7">
        <v>1</v>
      </c>
      <c r="AA8" s="113">
        <v>6.7</v>
      </c>
      <c r="AB8" s="7">
        <v>1</v>
      </c>
      <c r="AC8" s="113">
        <v>18</v>
      </c>
      <c r="AD8" s="7" t="s">
        <v>40</v>
      </c>
    </row>
    <row r="9" spans="1:30">
      <c r="A9" s="7">
        <v>8.15</v>
      </c>
      <c r="B9" s="7" t="s">
        <v>35</v>
      </c>
      <c r="C9" s="114">
        <v>26.85</v>
      </c>
      <c r="D9" s="7" t="s">
        <v>35</v>
      </c>
      <c r="E9" s="7" t="s">
        <v>47</v>
      </c>
      <c r="F9" s="7">
        <v>3</v>
      </c>
      <c r="G9" s="7" t="s">
        <v>51</v>
      </c>
      <c r="H9" s="7" t="s">
        <v>35</v>
      </c>
      <c r="I9" s="7" t="s">
        <v>61</v>
      </c>
      <c r="J9" s="7" t="s">
        <v>35</v>
      </c>
      <c r="K9" s="117" t="s">
        <v>71</v>
      </c>
      <c r="L9" s="7" t="s">
        <v>35</v>
      </c>
      <c r="M9" s="7" t="s">
        <v>78</v>
      </c>
      <c r="N9" s="7" t="s">
        <v>39</v>
      </c>
      <c r="O9" s="7" t="s">
        <v>87</v>
      </c>
      <c r="P9" s="7" t="s">
        <v>35</v>
      </c>
      <c r="Q9" s="7" t="s">
        <v>95</v>
      </c>
      <c r="R9" s="7" t="s">
        <v>35</v>
      </c>
      <c r="S9" s="7">
        <v>9.9499999999999993</v>
      </c>
      <c r="T9" s="7" t="s">
        <v>35</v>
      </c>
      <c r="U9" s="119">
        <v>200</v>
      </c>
      <c r="V9" s="7" t="s">
        <v>40</v>
      </c>
      <c r="W9" s="119">
        <v>460</v>
      </c>
      <c r="X9" s="7" t="s">
        <v>40</v>
      </c>
      <c r="Y9" s="113">
        <v>15</v>
      </c>
      <c r="Z9" s="7" t="s">
        <v>40</v>
      </c>
      <c r="AA9" s="113">
        <v>7.1</v>
      </c>
      <c r="AB9" s="7" t="s">
        <v>40</v>
      </c>
      <c r="AC9" s="113"/>
      <c r="AD9" s="7" t="s">
        <v>41</v>
      </c>
    </row>
    <row r="10" spans="1:30">
      <c r="A10" s="7">
        <v>8.5500000000000007</v>
      </c>
      <c r="B10" s="7" t="s">
        <v>36</v>
      </c>
      <c r="C10" s="114">
        <v>28.85</v>
      </c>
      <c r="D10" s="7" t="s">
        <v>36</v>
      </c>
      <c r="E10" s="7" t="s">
        <v>46</v>
      </c>
      <c r="F10" s="7" t="s">
        <v>35</v>
      </c>
      <c r="G10" s="7" t="s">
        <v>50</v>
      </c>
      <c r="H10" s="7" t="s">
        <v>36</v>
      </c>
      <c r="I10" s="7" t="s">
        <v>60</v>
      </c>
      <c r="J10" s="7" t="s">
        <v>36</v>
      </c>
      <c r="K10" s="117" t="s">
        <v>70</v>
      </c>
      <c r="L10" s="7" t="s">
        <v>36</v>
      </c>
      <c r="N10" s="7"/>
      <c r="O10" s="7" t="s">
        <v>86</v>
      </c>
      <c r="P10" s="7" t="s">
        <v>36</v>
      </c>
      <c r="Q10" s="7" t="s">
        <v>94</v>
      </c>
      <c r="R10" s="7" t="s">
        <v>36</v>
      </c>
      <c r="S10" s="7">
        <v>10.55</v>
      </c>
      <c r="T10" s="7" t="s">
        <v>36</v>
      </c>
      <c r="U10" s="119">
        <v>212</v>
      </c>
      <c r="V10" s="7" t="s">
        <v>41</v>
      </c>
      <c r="W10" s="119">
        <v>500</v>
      </c>
      <c r="X10" s="7" t="s">
        <v>41</v>
      </c>
      <c r="Y10" s="113">
        <v>16</v>
      </c>
      <c r="Z10" s="7" t="s">
        <v>41</v>
      </c>
      <c r="AA10" s="113">
        <v>7.5</v>
      </c>
      <c r="AB10" s="7" t="s">
        <v>41</v>
      </c>
      <c r="AC10" s="113"/>
      <c r="AD10" s="7" t="s">
        <v>34</v>
      </c>
    </row>
    <row r="11" spans="1:30">
      <c r="A11" s="7">
        <v>9.0500000000000007</v>
      </c>
      <c r="B11" s="7" t="s">
        <v>37</v>
      </c>
      <c r="C11" s="114">
        <v>31.25</v>
      </c>
      <c r="D11" s="7" t="s">
        <v>37</v>
      </c>
      <c r="E11" s="7" t="s">
        <v>45</v>
      </c>
      <c r="F11" s="7" t="s">
        <v>36</v>
      </c>
      <c r="G11" s="7" t="s">
        <v>49</v>
      </c>
      <c r="H11" s="7" t="s">
        <v>37</v>
      </c>
      <c r="I11" s="7" t="s">
        <v>59</v>
      </c>
      <c r="J11" s="7" t="s">
        <v>37</v>
      </c>
      <c r="K11" s="117" t="s">
        <v>69</v>
      </c>
      <c r="L11" s="7" t="s">
        <v>37</v>
      </c>
      <c r="N11" s="7"/>
      <c r="O11" s="7" t="s">
        <v>85</v>
      </c>
      <c r="P11" s="7" t="s">
        <v>37</v>
      </c>
      <c r="Q11" s="7" t="s">
        <v>93</v>
      </c>
      <c r="R11" s="7" t="s">
        <v>37</v>
      </c>
      <c r="S11" s="7">
        <v>11.15</v>
      </c>
      <c r="T11" s="7" t="s">
        <v>39</v>
      </c>
      <c r="U11" s="119">
        <v>226</v>
      </c>
      <c r="V11" s="7" t="s">
        <v>34</v>
      </c>
      <c r="W11" s="119">
        <v>550</v>
      </c>
      <c r="X11" s="7" t="s">
        <v>34</v>
      </c>
      <c r="Y11" s="113">
        <v>16.899999999999999</v>
      </c>
      <c r="Z11" s="7" t="s">
        <v>34</v>
      </c>
      <c r="AA11" s="113">
        <v>8</v>
      </c>
      <c r="AB11" s="7" t="s">
        <v>34</v>
      </c>
      <c r="AC11" s="113"/>
      <c r="AD11" s="7" t="s">
        <v>152</v>
      </c>
    </row>
    <row r="12" spans="1:30">
      <c r="A12" s="7">
        <v>9.65</v>
      </c>
      <c r="B12" s="7" t="s">
        <v>39</v>
      </c>
      <c r="C12" s="114">
        <v>34.65</v>
      </c>
      <c r="D12" s="7" t="s">
        <v>39</v>
      </c>
      <c r="E12" s="7" t="s">
        <v>44</v>
      </c>
      <c r="F12" s="7" t="s">
        <v>37</v>
      </c>
      <c r="G12" s="7" t="s">
        <v>48</v>
      </c>
      <c r="H12" s="7" t="s">
        <v>39</v>
      </c>
      <c r="I12" s="7" t="s">
        <v>58</v>
      </c>
      <c r="J12" s="7" t="s">
        <v>39</v>
      </c>
      <c r="K12" s="117" t="s">
        <v>68</v>
      </c>
      <c r="L12" s="7" t="s">
        <v>39</v>
      </c>
      <c r="O12" s="7" t="s">
        <v>84</v>
      </c>
      <c r="P12" s="7" t="s">
        <v>39</v>
      </c>
      <c r="Q12" s="7" t="s">
        <v>92</v>
      </c>
      <c r="R12" s="7" t="s">
        <v>39</v>
      </c>
      <c r="V12" s="7" t="s">
        <v>152</v>
      </c>
      <c r="W12" s="7"/>
      <c r="X12" s="7" t="s">
        <v>152</v>
      </c>
      <c r="Y12" s="113"/>
      <c r="Z12" s="7" t="s">
        <v>152</v>
      </c>
      <c r="AA12" s="113"/>
      <c r="AB12" s="7" t="s">
        <v>152</v>
      </c>
      <c r="AC12" s="7"/>
    </row>
    <row r="13" spans="1:30">
      <c r="E13" s="7" t="s">
        <v>43</v>
      </c>
      <c r="F13" s="7" t="s">
        <v>39</v>
      </c>
    </row>
    <row r="17" spans="1:30">
      <c r="A17" s="7">
        <v>60</v>
      </c>
      <c r="C17" s="7">
        <v>200</v>
      </c>
      <c r="D17" s="7"/>
      <c r="E17" s="7">
        <v>400</v>
      </c>
      <c r="F17" s="7"/>
      <c r="G17" s="7">
        <v>800</v>
      </c>
      <c r="H17" s="7"/>
      <c r="I17" s="7">
        <v>1500</v>
      </c>
      <c r="J17" s="7"/>
      <c r="K17" s="7">
        <v>3000</v>
      </c>
      <c r="L17" s="7"/>
      <c r="M17" s="7" t="s">
        <v>42</v>
      </c>
      <c r="O17" s="7" t="s">
        <v>24</v>
      </c>
      <c r="P17" s="7"/>
      <c r="Q17" s="7" t="s">
        <v>25</v>
      </c>
      <c r="S17" s="114" t="s">
        <v>38</v>
      </c>
      <c r="U17" s="7" t="s">
        <v>28</v>
      </c>
      <c r="W17" s="7" t="s">
        <v>29</v>
      </c>
      <c r="Y17" s="7" t="s">
        <v>27</v>
      </c>
      <c r="AA17" s="7" t="s">
        <v>26</v>
      </c>
      <c r="AC17" s="7" t="s">
        <v>30</v>
      </c>
    </row>
    <row r="18" spans="1:30">
      <c r="A18" t="str">
        <f>""</f>
        <v/>
      </c>
      <c r="B18" s="7">
        <v>0</v>
      </c>
      <c r="C18" s="114"/>
      <c r="D18" s="7">
        <v>0</v>
      </c>
      <c r="E18" s="7"/>
      <c r="F18" s="7">
        <v>0</v>
      </c>
      <c r="G18" s="7"/>
      <c r="H18" s="7">
        <v>0</v>
      </c>
      <c r="J18" s="7">
        <v>0</v>
      </c>
      <c r="K18" s="116"/>
      <c r="L18" s="7">
        <v>0</v>
      </c>
      <c r="N18" s="7">
        <v>0</v>
      </c>
      <c r="P18" s="7">
        <v>0</v>
      </c>
      <c r="R18" s="7">
        <v>0</v>
      </c>
      <c r="S18" s="7"/>
      <c r="T18" s="7">
        <v>0</v>
      </c>
      <c r="U18" s="7">
        <v>70</v>
      </c>
      <c r="V18" s="7" t="s">
        <v>39</v>
      </c>
      <c r="W18" s="7">
        <v>100</v>
      </c>
      <c r="X18" s="7" t="s">
        <v>39</v>
      </c>
      <c r="Y18" s="113">
        <v>7</v>
      </c>
      <c r="Z18" s="7" t="s">
        <v>39</v>
      </c>
      <c r="AA18" s="113">
        <v>2</v>
      </c>
      <c r="AB18" s="7" t="s">
        <v>39</v>
      </c>
      <c r="AC18" s="113">
        <v>2</v>
      </c>
      <c r="AD18" s="7" t="s">
        <v>39</v>
      </c>
    </row>
    <row r="19" spans="1:30">
      <c r="A19" s="113">
        <v>6.8</v>
      </c>
      <c r="B19" s="7" t="s">
        <v>34</v>
      </c>
      <c r="C19" s="115">
        <v>22.8</v>
      </c>
      <c r="D19" s="7" t="s">
        <v>34</v>
      </c>
      <c r="E19" s="113">
        <v>50.01</v>
      </c>
      <c r="F19" s="7" t="s">
        <v>34</v>
      </c>
      <c r="G19" s="7" t="s">
        <v>113</v>
      </c>
      <c r="H19" s="7" t="s">
        <v>34</v>
      </c>
      <c r="I19" s="7" t="s">
        <v>123</v>
      </c>
      <c r="J19" s="7" t="s">
        <v>34</v>
      </c>
      <c r="K19" s="117" t="s">
        <v>81</v>
      </c>
      <c r="L19" s="7" t="s">
        <v>34</v>
      </c>
      <c r="N19" s="7" t="s">
        <v>34</v>
      </c>
      <c r="O19" s="7"/>
      <c r="P19" s="7" t="s">
        <v>34</v>
      </c>
      <c r="R19" s="7" t="s">
        <v>34</v>
      </c>
      <c r="S19" s="7"/>
      <c r="T19" s="7" t="s">
        <v>34</v>
      </c>
      <c r="U19" s="119">
        <v>110</v>
      </c>
      <c r="V19" s="7" t="s">
        <v>37</v>
      </c>
      <c r="W19" s="119">
        <v>180</v>
      </c>
      <c r="X19" s="7" t="s">
        <v>37</v>
      </c>
      <c r="Y19" s="113">
        <v>8.5</v>
      </c>
      <c r="Z19" s="7" t="s">
        <v>37</v>
      </c>
      <c r="AA19" s="113">
        <v>3.4</v>
      </c>
      <c r="AB19" s="7" t="s">
        <v>37</v>
      </c>
      <c r="AC19" s="113">
        <v>6.5</v>
      </c>
      <c r="AD19" s="7" t="s">
        <v>37</v>
      </c>
    </row>
    <row r="20" spans="1:30">
      <c r="A20" s="113">
        <v>7.25</v>
      </c>
      <c r="B20" s="7" t="s">
        <v>41</v>
      </c>
      <c r="C20" s="114">
        <v>23.45</v>
      </c>
      <c r="D20" s="7" t="s">
        <v>41</v>
      </c>
      <c r="E20" s="7">
        <v>52.55</v>
      </c>
      <c r="F20" s="7" t="s">
        <v>41</v>
      </c>
      <c r="G20" s="7" t="s">
        <v>112</v>
      </c>
      <c r="H20" s="7" t="s">
        <v>41</v>
      </c>
      <c r="I20" s="7" t="s">
        <v>122</v>
      </c>
      <c r="J20" s="7" t="s">
        <v>41</v>
      </c>
      <c r="K20" s="117" t="s">
        <v>132</v>
      </c>
      <c r="L20" s="7" t="s">
        <v>41</v>
      </c>
      <c r="M20" s="7" t="s">
        <v>137</v>
      </c>
      <c r="N20" s="7" t="s">
        <v>41</v>
      </c>
      <c r="O20" s="7" t="s">
        <v>144</v>
      </c>
      <c r="P20" s="7" t="s">
        <v>41</v>
      </c>
      <c r="Q20" s="7" t="s">
        <v>98</v>
      </c>
      <c r="R20" s="7" t="s">
        <v>41</v>
      </c>
      <c r="S20" s="7"/>
      <c r="T20" s="7" t="s">
        <v>41</v>
      </c>
      <c r="U20" s="119">
        <v>120</v>
      </c>
      <c r="V20" s="7" t="s">
        <v>36</v>
      </c>
      <c r="W20" s="119">
        <v>200</v>
      </c>
      <c r="X20" s="7" t="s">
        <v>36</v>
      </c>
      <c r="Y20" s="113">
        <v>9</v>
      </c>
      <c r="Z20" s="7" t="s">
        <v>36</v>
      </c>
      <c r="AA20" s="113">
        <v>3.8</v>
      </c>
      <c r="AB20" s="7" t="s">
        <v>36</v>
      </c>
      <c r="AC20" s="113">
        <v>7.5</v>
      </c>
      <c r="AD20" s="7" t="s">
        <v>36</v>
      </c>
    </row>
    <row r="21" spans="1:30">
      <c r="A21" s="7">
        <v>7.55</v>
      </c>
      <c r="B21" s="7" t="s">
        <v>40</v>
      </c>
      <c r="C21" s="114">
        <v>24.85</v>
      </c>
      <c r="D21" s="7" t="s">
        <v>40</v>
      </c>
      <c r="E21" s="7">
        <v>55.35</v>
      </c>
      <c r="F21" s="7" t="s">
        <v>40</v>
      </c>
      <c r="G21" s="7" t="s">
        <v>111</v>
      </c>
      <c r="H21" s="7" t="s">
        <v>40</v>
      </c>
      <c r="I21" s="7" t="s">
        <v>121</v>
      </c>
      <c r="J21" s="7" t="s">
        <v>40</v>
      </c>
      <c r="K21" s="117" t="s">
        <v>131</v>
      </c>
      <c r="L21" s="7" t="s">
        <v>40</v>
      </c>
      <c r="M21" s="7" t="s">
        <v>136</v>
      </c>
      <c r="N21" s="7" t="s">
        <v>40</v>
      </c>
      <c r="O21" s="7" t="s">
        <v>143</v>
      </c>
      <c r="P21" s="7" t="s">
        <v>40</v>
      </c>
      <c r="Q21" s="7" t="s">
        <v>151</v>
      </c>
      <c r="R21" s="7" t="s">
        <v>40</v>
      </c>
      <c r="S21" s="113">
        <v>8</v>
      </c>
      <c r="T21" s="7" t="s">
        <v>40</v>
      </c>
      <c r="U21" s="119">
        <v>130</v>
      </c>
      <c r="V21" s="7" t="s">
        <v>35</v>
      </c>
      <c r="W21" s="119">
        <v>220</v>
      </c>
      <c r="X21" s="7" t="s">
        <v>35</v>
      </c>
      <c r="Y21" s="113">
        <v>9.8000000000000007</v>
      </c>
      <c r="Z21" s="7" t="s">
        <v>35</v>
      </c>
      <c r="AA21" s="113">
        <v>4.2</v>
      </c>
      <c r="AB21" s="7" t="s">
        <v>35</v>
      </c>
      <c r="AC21" s="113">
        <v>8.3000000000000007</v>
      </c>
      <c r="AD21" s="7" t="s">
        <v>35</v>
      </c>
    </row>
    <row r="22" spans="1:30">
      <c r="A22" s="7">
        <v>7.95</v>
      </c>
      <c r="B22" s="7">
        <v>1</v>
      </c>
      <c r="C22" s="114">
        <v>26.15</v>
      </c>
      <c r="D22" s="7">
        <v>1</v>
      </c>
      <c r="E22" s="7">
        <v>58.35</v>
      </c>
      <c r="F22" s="7">
        <v>1</v>
      </c>
      <c r="G22" s="7" t="s">
        <v>110</v>
      </c>
      <c r="H22" s="7">
        <v>1</v>
      </c>
      <c r="I22" s="7" t="s">
        <v>120</v>
      </c>
      <c r="J22" s="7">
        <v>1</v>
      </c>
      <c r="K22" s="117" t="s">
        <v>130</v>
      </c>
      <c r="L22" s="7">
        <v>1</v>
      </c>
      <c r="M22" s="7" t="s">
        <v>79</v>
      </c>
      <c r="N22" s="7">
        <v>1</v>
      </c>
      <c r="O22" s="7" t="s">
        <v>142</v>
      </c>
      <c r="P22" s="7">
        <v>1</v>
      </c>
      <c r="Q22" s="7" t="s">
        <v>150</v>
      </c>
      <c r="R22" s="7">
        <v>1</v>
      </c>
      <c r="S22" s="7">
        <v>8.85</v>
      </c>
      <c r="T22" s="7">
        <v>1</v>
      </c>
      <c r="U22" s="119">
        <v>140</v>
      </c>
      <c r="V22" s="7">
        <v>3</v>
      </c>
      <c r="W22" s="119">
        <v>240</v>
      </c>
      <c r="X22" s="7">
        <v>3</v>
      </c>
      <c r="Y22" s="113">
        <v>10.4</v>
      </c>
      <c r="Z22" s="7">
        <v>3</v>
      </c>
      <c r="AA22" s="113">
        <v>4.5999999999999996</v>
      </c>
      <c r="AB22" s="7">
        <v>3</v>
      </c>
      <c r="AC22" s="113">
        <v>9.5</v>
      </c>
      <c r="AD22" s="7">
        <v>3</v>
      </c>
    </row>
    <row r="23" spans="1:30">
      <c r="A23" s="7">
        <v>8.35</v>
      </c>
      <c r="B23" s="7">
        <v>2</v>
      </c>
      <c r="C23" s="114">
        <v>27.55</v>
      </c>
      <c r="D23" s="7">
        <v>2</v>
      </c>
      <c r="E23" s="7" t="s">
        <v>47</v>
      </c>
      <c r="F23" s="7">
        <v>1</v>
      </c>
      <c r="G23" s="7" t="s">
        <v>109</v>
      </c>
      <c r="H23" s="7">
        <v>2</v>
      </c>
      <c r="I23" s="7" t="s">
        <v>119</v>
      </c>
      <c r="J23" s="7">
        <v>2</v>
      </c>
      <c r="K23" s="117" t="s">
        <v>129</v>
      </c>
      <c r="L23" s="7">
        <v>2</v>
      </c>
      <c r="M23" s="7" t="s">
        <v>135</v>
      </c>
      <c r="N23" s="7">
        <v>2</v>
      </c>
      <c r="O23" s="7" t="s">
        <v>141</v>
      </c>
      <c r="P23" s="7">
        <v>2</v>
      </c>
      <c r="Q23" s="7" t="s">
        <v>149</v>
      </c>
      <c r="R23" s="7">
        <v>2</v>
      </c>
      <c r="S23" s="7">
        <v>9.35</v>
      </c>
      <c r="T23" s="7">
        <v>2</v>
      </c>
      <c r="U23" s="119">
        <v>150</v>
      </c>
      <c r="V23" s="7">
        <v>2</v>
      </c>
      <c r="W23" s="119">
        <v>280</v>
      </c>
      <c r="X23" s="7">
        <v>2</v>
      </c>
      <c r="Y23" s="113">
        <v>11.2</v>
      </c>
      <c r="Z23" s="7">
        <v>2</v>
      </c>
      <c r="AA23" s="113">
        <v>5</v>
      </c>
      <c r="AB23" s="7">
        <v>2</v>
      </c>
      <c r="AC23" s="113">
        <v>11</v>
      </c>
      <c r="AD23" s="7">
        <v>2</v>
      </c>
    </row>
    <row r="24" spans="1:30">
      <c r="A24" s="7">
        <v>8.75</v>
      </c>
      <c r="B24" s="7">
        <v>3</v>
      </c>
      <c r="C24" s="114">
        <v>29.35</v>
      </c>
      <c r="D24" s="7">
        <v>3</v>
      </c>
      <c r="E24" s="7" t="s">
        <v>103</v>
      </c>
      <c r="F24" s="7">
        <v>2</v>
      </c>
      <c r="G24" s="7" t="s">
        <v>108</v>
      </c>
      <c r="H24" s="7">
        <v>3</v>
      </c>
      <c r="I24" s="7" t="s">
        <v>118</v>
      </c>
      <c r="J24" s="7">
        <v>3</v>
      </c>
      <c r="K24" s="117" t="s">
        <v>128</v>
      </c>
      <c r="L24" s="7">
        <v>3</v>
      </c>
      <c r="M24" s="7" t="s">
        <v>134</v>
      </c>
      <c r="N24" s="7">
        <v>3</v>
      </c>
      <c r="O24" s="7" t="s">
        <v>140</v>
      </c>
      <c r="P24" s="7">
        <v>3</v>
      </c>
      <c r="Q24" s="7" t="s">
        <v>148</v>
      </c>
      <c r="R24" s="7">
        <v>3</v>
      </c>
      <c r="S24" s="7">
        <v>10.15</v>
      </c>
      <c r="T24" s="7">
        <v>3</v>
      </c>
      <c r="U24" s="119">
        <v>160</v>
      </c>
      <c r="V24" s="7">
        <v>1</v>
      </c>
      <c r="W24" s="119">
        <v>300</v>
      </c>
      <c r="X24" s="7">
        <v>1</v>
      </c>
      <c r="Y24" s="113">
        <v>12</v>
      </c>
      <c r="Z24" s="7">
        <v>1</v>
      </c>
      <c r="AA24" s="113">
        <v>5.4</v>
      </c>
      <c r="AB24" s="7">
        <v>1</v>
      </c>
      <c r="AC24" s="113">
        <v>13</v>
      </c>
      <c r="AD24" s="7">
        <v>1</v>
      </c>
    </row>
    <row r="25" spans="1:30">
      <c r="A25" s="7">
        <v>9.25</v>
      </c>
      <c r="B25" s="7" t="s">
        <v>35</v>
      </c>
      <c r="C25" s="114">
        <v>31.75</v>
      </c>
      <c r="D25" s="7" t="s">
        <v>35</v>
      </c>
      <c r="E25" s="7" t="s">
        <v>45</v>
      </c>
      <c r="F25" s="7">
        <v>3</v>
      </c>
      <c r="G25" s="7" t="s">
        <v>107</v>
      </c>
      <c r="H25" s="7" t="s">
        <v>35</v>
      </c>
      <c r="I25" s="7" t="s">
        <v>117</v>
      </c>
      <c r="J25" s="7" t="s">
        <v>35</v>
      </c>
      <c r="K25" s="117" t="s">
        <v>127</v>
      </c>
      <c r="L25" s="7" t="s">
        <v>35</v>
      </c>
      <c r="M25" s="7" t="s">
        <v>133</v>
      </c>
      <c r="N25" s="7" t="s">
        <v>39</v>
      </c>
      <c r="O25" s="7" t="s">
        <v>139</v>
      </c>
      <c r="P25" s="7" t="s">
        <v>35</v>
      </c>
      <c r="Q25" s="7" t="s">
        <v>147</v>
      </c>
      <c r="R25" s="7" t="s">
        <v>35</v>
      </c>
      <c r="S25" s="7">
        <v>10.95</v>
      </c>
      <c r="T25" s="7" t="s">
        <v>35</v>
      </c>
      <c r="U25" s="119">
        <v>170</v>
      </c>
      <c r="V25" s="7" t="s">
        <v>40</v>
      </c>
      <c r="W25" s="119">
        <v>340</v>
      </c>
      <c r="X25" s="7" t="s">
        <v>40</v>
      </c>
      <c r="Y25" s="113">
        <v>12.7</v>
      </c>
      <c r="Z25" s="7" t="s">
        <v>40</v>
      </c>
      <c r="AA25" s="113">
        <v>5.8</v>
      </c>
      <c r="AB25" s="7" t="s">
        <v>40</v>
      </c>
      <c r="AC25" s="113">
        <v>15</v>
      </c>
      <c r="AD25" s="7" t="s">
        <v>40</v>
      </c>
    </row>
    <row r="26" spans="1:30">
      <c r="A26" s="7">
        <v>9.75</v>
      </c>
      <c r="B26" s="7" t="s">
        <v>36</v>
      </c>
      <c r="C26" s="114">
        <v>33.85</v>
      </c>
      <c r="D26" s="7" t="s">
        <v>36</v>
      </c>
      <c r="E26" s="7" t="s">
        <v>44</v>
      </c>
      <c r="F26" s="7" t="s">
        <v>35</v>
      </c>
      <c r="G26" s="7" t="s">
        <v>106</v>
      </c>
      <c r="H26" s="7" t="s">
        <v>36</v>
      </c>
      <c r="I26" s="7" t="s">
        <v>116</v>
      </c>
      <c r="J26" s="7" t="s">
        <v>36</v>
      </c>
      <c r="K26" s="117" t="s">
        <v>126</v>
      </c>
      <c r="L26" s="7" t="s">
        <v>36</v>
      </c>
      <c r="N26" s="7"/>
      <c r="O26" s="7" t="s">
        <v>84</v>
      </c>
      <c r="P26" s="7" t="s">
        <v>36</v>
      </c>
      <c r="Q26" s="7" t="s">
        <v>92</v>
      </c>
      <c r="R26" s="7" t="s">
        <v>36</v>
      </c>
      <c r="S26" s="7">
        <v>11.75</v>
      </c>
      <c r="T26" s="7" t="s">
        <v>36</v>
      </c>
      <c r="U26" s="119">
        <v>180</v>
      </c>
      <c r="V26" s="7" t="s">
        <v>41</v>
      </c>
      <c r="W26" s="119">
        <v>370</v>
      </c>
      <c r="X26" s="7" t="s">
        <v>41</v>
      </c>
      <c r="Y26" s="113">
        <v>13.4</v>
      </c>
      <c r="Z26" s="7" t="s">
        <v>41</v>
      </c>
      <c r="AA26" s="113">
        <v>6.2</v>
      </c>
      <c r="AB26" s="7" t="s">
        <v>41</v>
      </c>
      <c r="AC26" s="113"/>
      <c r="AD26" s="7" t="s">
        <v>41</v>
      </c>
    </row>
    <row r="27" spans="1:30">
      <c r="A27" s="7">
        <v>10.25</v>
      </c>
      <c r="B27" s="7" t="s">
        <v>37</v>
      </c>
      <c r="C27" s="114">
        <v>35.75</v>
      </c>
      <c r="D27" s="7" t="s">
        <v>37</v>
      </c>
      <c r="E27" s="7" t="s">
        <v>102</v>
      </c>
      <c r="F27" s="7" t="s">
        <v>36</v>
      </c>
      <c r="G27" s="7" t="s">
        <v>105</v>
      </c>
      <c r="H27" s="7" t="s">
        <v>37</v>
      </c>
      <c r="I27" s="7" t="s">
        <v>115</v>
      </c>
      <c r="J27" s="7" t="s">
        <v>37</v>
      </c>
      <c r="K27" s="117" t="s">
        <v>125</v>
      </c>
      <c r="L27" s="7" t="s">
        <v>37</v>
      </c>
      <c r="N27" s="7"/>
      <c r="O27" s="7" t="s">
        <v>138</v>
      </c>
      <c r="P27" s="7" t="s">
        <v>37</v>
      </c>
      <c r="Q27" s="7" t="s">
        <v>146</v>
      </c>
      <c r="R27" s="7" t="s">
        <v>37</v>
      </c>
      <c r="S27" s="7">
        <v>12.55</v>
      </c>
      <c r="T27" s="7" t="s">
        <v>39</v>
      </c>
      <c r="U27" s="119">
        <v>190</v>
      </c>
      <c r="V27" s="7" t="s">
        <v>34</v>
      </c>
      <c r="W27" s="119">
        <v>435</v>
      </c>
      <c r="X27" s="7" t="s">
        <v>34</v>
      </c>
      <c r="Y27" s="113">
        <v>14.1</v>
      </c>
      <c r="Z27" s="7" t="s">
        <v>34</v>
      </c>
      <c r="AA27" s="113">
        <v>6.55</v>
      </c>
      <c r="AB27" s="7" t="s">
        <v>34</v>
      </c>
      <c r="AC27" s="113"/>
      <c r="AD27" s="7" t="s">
        <v>34</v>
      </c>
    </row>
    <row r="28" spans="1:30">
      <c r="A28" s="7">
        <v>10.85</v>
      </c>
      <c r="B28" s="7" t="s">
        <v>39</v>
      </c>
      <c r="C28" s="114">
        <v>37.35</v>
      </c>
      <c r="D28" s="7" t="s">
        <v>39</v>
      </c>
      <c r="E28" s="7" t="s">
        <v>101</v>
      </c>
      <c r="F28" s="7" t="s">
        <v>37</v>
      </c>
      <c r="G28" s="7" t="s">
        <v>104</v>
      </c>
      <c r="H28" s="7" t="s">
        <v>39</v>
      </c>
      <c r="I28" s="7" t="s">
        <v>114</v>
      </c>
      <c r="J28" s="7" t="s">
        <v>39</v>
      </c>
      <c r="K28" s="117" t="s">
        <v>124</v>
      </c>
      <c r="L28" s="7" t="s">
        <v>39</v>
      </c>
      <c r="O28" s="7" t="s">
        <v>98</v>
      </c>
      <c r="P28" s="7" t="s">
        <v>39</v>
      </c>
      <c r="Q28" s="7" t="s">
        <v>145</v>
      </c>
      <c r="R28" s="7" t="s">
        <v>39</v>
      </c>
      <c r="V28" s="7" t="s">
        <v>152</v>
      </c>
      <c r="W28" s="7"/>
      <c r="X28" s="7" t="s">
        <v>152</v>
      </c>
      <c r="Y28" s="113"/>
      <c r="Z28" s="7" t="s">
        <v>152</v>
      </c>
      <c r="AA28" s="113"/>
      <c r="AB28" s="7" t="s">
        <v>152</v>
      </c>
      <c r="AC28" s="113"/>
      <c r="AD28" s="7" t="s">
        <v>152</v>
      </c>
    </row>
    <row r="29" spans="1:30">
      <c r="E29" s="7" t="s">
        <v>100</v>
      </c>
      <c r="F29" s="7" t="s">
        <v>39</v>
      </c>
    </row>
  </sheetData>
  <sortState ref="U2:V12">
    <sortCondition descending="1" ref="U1:U11"/>
  </sortState>
  <customSheetViews>
    <customSheetView guid="{2E7CB4B9-7FDD-448F-BF62-2890FA5556F6}" showPageBreaks="1" state="hidden" topLeftCell="N13">
      <selection activeCell="W35" sqref="W35"/>
      <pageMargins left="0.7" right="0.7" top="0.75" bottom="0.75" header="0.3" footer="0.3"/>
      <pageSetup paperSize="9" orientation="portrait" verticalDpi="0" r:id="rId1"/>
    </customSheetView>
    <customSheetView guid="{018E43C4-2D20-4632-870B-95CED6789AB6}" showPageBreaks="1" state="hidden" topLeftCell="N13">
      <selection activeCell="W35" sqref="W35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G22"/>
  <sheetViews>
    <sheetView view="pageLayout" zoomScaleNormal="100" workbookViewId="0">
      <selection activeCell="G1" sqref="G1:G1048576"/>
    </sheetView>
  </sheetViews>
  <sheetFormatPr defaultRowHeight="14.5"/>
  <cols>
    <col min="1" max="1" width="5.453125" customWidth="1"/>
    <col min="2" max="2" width="5" customWidth="1"/>
    <col min="3" max="3" width="22.08984375" customWidth="1"/>
    <col min="5" max="5" width="15.90625" customWidth="1"/>
    <col min="6" max="6" width="11.54296875" customWidth="1"/>
    <col min="7" max="7" width="30.08984375" customWidth="1"/>
  </cols>
  <sheetData>
    <row r="5" spans="1:7" ht="18">
      <c r="A5" s="227"/>
      <c r="B5" s="227"/>
      <c r="C5" s="228" t="s">
        <v>388</v>
      </c>
      <c r="D5" s="229"/>
      <c r="E5" s="227"/>
      <c r="F5" s="227"/>
      <c r="G5" s="230"/>
    </row>
    <row r="6" spans="1:7" ht="43">
      <c r="A6" s="231" t="s">
        <v>0</v>
      </c>
      <c r="B6" s="232" t="s">
        <v>2</v>
      </c>
      <c r="C6" s="233" t="s">
        <v>1</v>
      </c>
      <c r="D6" s="234" t="s">
        <v>3</v>
      </c>
      <c r="E6" s="232" t="s">
        <v>363</v>
      </c>
      <c r="F6" s="298" t="s">
        <v>397</v>
      </c>
      <c r="G6" s="232" t="s">
        <v>10</v>
      </c>
    </row>
    <row r="7" spans="1:7" ht="18">
      <c r="A7" s="236">
        <v>1</v>
      </c>
      <c r="B7" s="237">
        <v>1</v>
      </c>
      <c r="C7" s="238" t="s">
        <v>429</v>
      </c>
      <c r="D7" s="239" t="s">
        <v>371</v>
      </c>
      <c r="E7" s="237" t="s">
        <v>378</v>
      </c>
      <c r="F7" s="300" t="s">
        <v>688</v>
      </c>
      <c r="G7" s="241" t="s">
        <v>689</v>
      </c>
    </row>
    <row r="8" spans="1:7" ht="18">
      <c r="A8" s="236">
        <v>2</v>
      </c>
      <c r="B8" s="237">
        <v>34</v>
      </c>
      <c r="C8" s="238" t="s">
        <v>428</v>
      </c>
      <c r="D8" s="239" t="s">
        <v>371</v>
      </c>
      <c r="E8" s="237" t="s">
        <v>364</v>
      </c>
      <c r="F8" s="300" t="s">
        <v>690</v>
      </c>
      <c r="G8" s="242" t="s">
        <v>497</v>
      </c>
    </row>
    <row r="9" spans="1:7" ht="18">
      <c r="A9" s="236">
        <v>3</v>
      </c>
      <c r="B9" s="237">
        <v>405</v>
      </c>
      <c r="C9" s="238" t="s">
        <v>691</v>
      </c>
      <c r="D9" s="239" t="s">
        <v>371</v>
      </c>
      <c r="E9" s="237" t="s">
        <v>514</v>
      </c>
      <c r="F9" s="300" t="s">
        <v>692</v>
      </c>
      <c r="G9" s="243" t="s">
        <v>693</v>
      </c>
    </row>
    <row r="10" spans="1:7" ht="18">
      <c r="A10" s="236">
        <v>4</v>
      </c>
      <c r="B10" s="237">
        <v>407</v>
      </c>
      <c r="C10" s="244" t="s">
        <v>695</v>
      </c>
      <c r="D10" s="239" t="s">
        <v>371</v>
      </c>
      <c r="E10" s="237" t="s">
        <v>514</v>
      </c>
      <c r="F10" s="300" t="s">
        <v>694</v>
      </c>
      <c r="G10" s="241" t="s">
        <v>651</v>
      </c>
    </row>
    <row r="11" spans="1:7" ht="18">
      <c r="A11" s="236">
        <v>5</v>
      </c>
      <c r="B11" s="245">
        <v>657</v>
      </c>
      <c r="C11" s="246" t="s">
        <v>696</v>
      </c>
      <c r="D11" s="239" t="s">
        <v>502</v>
      </c>
      <c r="E11" s="245" t="s">
        <v>186</v>
      </c>
      <c r="F11" s="299" t="s">
        <v>697</v>
      </c>
      <c r="G11" s="241" t="s">
        <v>391</v>
      </c>
    </row>
    <row r="12" spans="1:7" ht="18">
      <c r="A12" s="236">
        <v>6</v>
      </c>
      <c r="B12" s="247">
        <v>8</v>
      </c>
      <c r="C12" s="248" t="s">
        <v>698</v>
      </c>
      <c r="D12" s="247">
        <v>2008</v>
      </c>
      <c r="E12" s="249" t="s">
        <v>618</v>
      </c>
      <c r="F12" s="300" t="s">
        <v>699</v>
      </c>
      <c r="G12" s="241"/>
    </row>
    <row r="13" spans="1:7" ht="18">
      <c r="A13" s="236">
        <v>7</v>
      </c>
      <c r="B13" s="237">
        <v>310</v>
      </c>
      <c r="C13" s="238" t="s">
        <v>700</v>
      </c>
      <c r="D13" s="239" t="s">
        <v>371</v>
      </c>
      <c r="E13" s="237" t="s">
        <v>519</v>
      </c>
      <c r="F13" s="300" t="s">
        <v>701</v>
      </c>
      <c r="G13" s="250" t="s">
        <v>520</v>
      </c>
    </row>
    <row r="14" spans="1:7" ht="18">
      <c r="A14" s="236">
        <v>8</v>
      </c>
      <c r="B14" s="299">
        <v>320</v>
      </c>
      <c r="C14" s="246" t="s">
        <v>702</v>
      </c>
      <c r="D14" s="299">
        <v>2006</v>
      </c>
      <c r="E14" s="299" t="s">
        <v>519</v>
      </c>
      <c r="F14" s="299" t="s">
        <v>703</v>
      </c>
      <c r="G14" s="241" t="s">
        <v>520</v>
      </c>
    </row>
    <row r="15" spans="1:7" ht="18">
      <c r="A15" s="236">
        <v>9</v>
      </c>
      <c r="B15" s="300" t="s">
        <v>704</v>
      </c>
      <c r="C15" s="238" t="s">
        <v>705</v>
      </c>
      <c r="D15" s="300" t="s">
        <v>424</v>
      </c>
      <c r="E15" s="284" t="s">
        <v>677</v>
      </c>
      <c r="F15" s="300" t="s">
        <v>706</v>
      </c>
      <c r="G15" s="241" t="s">
        <v>490</v>
      </c>
    </row>
    <row r="16" spans="1:7" ht="18">
      <c r="A16" s="236">
        <v>10</v>
      </c>
      <c r="B16" s="285">
        <v>199</v>
      </c>
      <c r="C16" s="285" t="s">
        <v>707</v>
      </c>
      <c r="D16" s="304">
        <v>2006</v>
      </c>
      <c r="E16" s="285" t="s">
        <v>361</v>
      </c>
      <c r="F16" s="303" t="s">
        <v>708</v>
      </c>
      <c r="G16" s="285" t="s">
        <v>681</v>
      </c>
    </row>
    <row r="17" spans="1:7" ht="18">
      <c r="A17" s="236">
        <v>11</v>
      </c>
      <c r="B17" s="285">
        <v>537</v>
      </c>
      <c r="C17" s="285" t="s">
        <v>709</v>
      </c>
      <c r="D17" s="304">
        <v>2007</v>
      </c>
      <c r="E17" s="285" t="s">
        <v>361</v>
      </c>
      <c r="F17" s="303" t="s">
        <v>710</v>
      </c>
      <c r="G17" s="285" t="s">
        <v>681</v>
      </c>
    </row>
    <row r="20" spans="1:7">
      <c r="C20" s="206" t="s">
        <v>420</v>
      </c>
      <c r="D20" s="206"/>
      <c r="E20" s="206" t="s">
        <v>372</v>
      </c>
    </row>
    <row r="21" spans="1:7">
      <c r="C21" s="206"/>
      <c r="D21" s="206"/>
      <c r="E21" s="206"/>
    </row>
    <row r="22" spans="1:7">
      <c r="C22" s="4" t="s">
        <v>409</v>
      </c>
      <c r="D22" s="4"/>
      <c r="E22" s="4" t="s">
        <v>373</v>
      </c>
    </row>
  </sheetData>
  <conditionalFormatting sqref="B7:C15"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H16"/>
  <sheetViews>
    <sheetView view="pageLayout" topLeftCell="A7" zoomScaleNormal="100" workbookViewId="0">
      <selection activeCell="C14" sqref="C14:E16"/>
    </sheetView>
  </sheetViews>
  <sheetFormatPr defaultRowHeight="14.5"/>
  <cols>
    <col min="1" max="1" width="5" customWidth="1"/>
    <col min="2" max="2" width="6" customWidth="1"/>
    <col min="3" max="3" width="23.08984375" customWidth="1"/>
    <col min="4" max="4" width="8" style="7" customWidth="1"/>
    <col min="5" max="5" width="14.6328125" customWidth="1"/>
    <col min="6" max="6" width="12.36328125" style="309" customWidth="1"/>
    <col min="7" max="7" width="8.984375E-2" customWidth="1"/>
    <col min="8" max="8" width="45.08984375" customWidth="1"/>
  </cols>
  <sheetData>
    <row r="4" spans="1:8" ht="18">
      <c r="A4" s="227"/>
      <c r="B4" s="227"/>
      <c r="C4" s="228" t="s">
        <v>389</v>
      </c>
      <c r="D4" s="229"/>
      <c r="E4" s="227"/>
      <c r="F4" s="230"/>
      <c r="G4" s="227"/>
      <c r="H4" s="230"/>
    </row>
    <row r="5" spans="1:8" ht="43">
      <c r="A5" s="231" t="s">
        <v>0</v>
      </c>
      <c r="B5" s="232" t="s">
        <v>2</v>
      </c>
      <c r="C5" s="233" t="s">
        <v>1</v>
      </c>
      <c r="D5" s="296" t="s">
        <v>3</v>
      </c>
      <c r="E5" s="232" t="s">
        <v>363</v>
      </c>
      <c r="F5" s="735" t="s">
        <v>430</v>
      </c>
      <c r="G5" s="735"/>
      <c r="H5" s="232" t="s">
        <v>10</v>
      </c>
    </row>
    <row r="6" spans="1:8" ht="18">
      <c r="A6" s="256">
        <v>1</v>
      </c>
      <c r="B6" s="241">
        <v>326</v>
      </c>
      <c r="C6" s="241" t="s">
        <v>630</v>
      </c>
      <c r="D6" s="300" t="s">
        <v>424</v>
      </c>
      <c r="E6" s="241" t="s">
        <v>618</v>
      </c>
      <c r="F6" s="860" t="s">
        <v>634</v>
      </c>
      <c r="G6" s="861"/>
      <c r="H6" s="241"/>
    </row>
    <row r="7" spans="1:8" ht="18">
      <c r="A7" s="256">
        <v>2</v>
      </c>
      <c r="B7" s="241">
        <v>10</v>
      </c>
      <c r="C7" s="241" t="s">
        <v>431</v>
      </c>
      <c r="D7" s="300" t="s">
        <v>424</v>
      </c>
      <c r="E7" s="241" t="s">
        <v>364</v>
      </c>
      <c r="F7" s="860" t="s">
        <v>635</v>
      </c>
      <c r="G7" s="861"/>
      <c r="H7" s="242" t="s">
        <v>497</v>
      </c>
    </row>
    <row r="8" spans="1:8" ht="18">
      <c r="A8" s="256">
        <v>3</v>
      </c>
      <c r="B8" s="241">
        <v>661</v>
      </c>
      <c r="C8" s="241" t="s">
        <v>636</v>
      </c>
      <c r="D8" s="300" t="s">
        <v>424</v>
      </c>
      <c r="E8" s="241" t="s">
        <v>186</v>
      </c>
      <c r="F8" s="860" t="s">
        <v>637</v>
      </c>
      <c r="G8" s="861"/>
      <c r="H8" s="243" t="s">
        <v>391</v>
      </c>
    </row>
    <row r="9" spans="1:8" ht="18">
      <c r="A9" s="305">
        <v>4</v>
      </c>
      <c r="B9" s="305">
        <v>199</v>
      </c>
      <c r="C9" s="305" t="s">
        <v>638</v>
      </c>
      <c r="D9" s="303">
        <v>2008</v>
      </c>
      <c r="E9" s="305" t="s">
        <v>361</v>
      </c>
      <c r="F9" s="304" t="s">
        <v>639</v>
      </c>
      <c r="G9" s="305"/>
      <c r="H9" s="305" t="s">
        <v>445</v>
      </c>
    </row>
    <row r="10" spans="1:8" ht="18">
      <c r="A10" s="305">
        <v>5</v>
      </c>
      <c r="B10" s="305">
        <v>159</v>
      </c>
      <c r="C10" s="305" t="s">
        <v>460</v>
      </c>
      <c r="D10" s="303">
        <v>2007</v>
      </c>
      <c r="E10" s="305" t="s">
        <v>227</v>
      </c>
      <c r="F10" s="304" t="s">
        <v>640</v>
      </c>
      <c r="G10" s="305"/>
      <c r="H10" s="305" t="s">
        <v>423</v>
      </c>
    </row>
    <row r="11" spans="1:8" ht="18">
      <c r="A11" s="305">
        <v>6</v>
      </c>
      <c r="B11" s="305">
        <v>686</v>
      </c>
      <c r="C11" s="305" t="s">
        <v>641</v>
      </c>
      <c r="D11" s="303">
        <v>2007</v>
      </c>
      <c r="E11" s="305" t="s">
        <v>362</v>
      </c>
      <c r="F11" s="304" t="s">
        <v>642</v>
      </c>
      <c r="G11" s="305"/>
      <c r="H11" s="241" t="s">
        <v>466</v>
      </c>
    </row>
    <row r="14" spans="1:8">
      <c r="C14" s="206" t="s">
        <v>420</v>
      </c>
      <c r="E14" s="206" t="s">
        <v>372</v>
      </c>
    </row>
    <row r="16" spans="1:8">
      <c r="C16" s="4" t="s">
        <v>409</v>
      </c>
      <c r="E16" s="4" t="s">
        <v>373</v>
      </c>
    </row>
  </sheetData>
  <mergeCells count="4">
    <mergeCell ref="F5:G5"/>
    <mergeCell ref="F6:G6"/>
    <mergeCell ref="F7:G7"/>
    <mergeCell ref="F8:G8"/>
  </mergeCells>
  <conditionalFormatting sqref="B6:C8">
    <cfRule type="duplicateValues" dxfId="1" priority="74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AJ23"/>
  <sheetViews>
    <sheetView view="pageLayout" zoomScaleNormal="100" workbookViewId="0">
      <selection activeCell="B1" sqref="A1:B1048576"/>
    </sheetView>
  </sheetViews>
  <sheetFormatPr defaultRowHeight="14.5"/>
  <cols>
    <col min="1" max="2" width="3.6328125" customWidth="1"/>
    <col min="3" max="3" width="17.08984375" customWidth="1"/>
    <col min="4" max="4" width="5.54296875" customWidth="1"/>
    <col min="5" max="5" width="7.54296875" customWidth="1"/>
    <col min="6" max="26" width="2.36328125" customWidth="1"/>
    <col min="27" max="29" width="2.6328125" customWidth="1"/>
    <col min="30" max="32" width="2.54296875" customWidth="1"/>
    <col min="33" max="33" width="6" customWidth="1"/>
    <col min="34" max="35" width="4" customWidth="1"/>
    <col min="36" max="36" width="14.54296875" customWidth="1"/>
  </cols>
  <sheetData>
    <row r="4" spans="1:36" ht="17.5">
      <c r="A4" s="8"/>
      <c r="B4" s="8"/>
      <c r="C4" s="228" t="s">
        <v>467</v>
      </c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6"/>
    </row>
    <row r="5" spans="1:36" ht="43.5">
      <c r="A5" s="350" t="s">
        <v>0</v>
      </c>
      <c r="B5" s="349" t="s">
        <v>2</v>
      </c>
      <c r="C5" s="352" t="s">
        <v>1</v>
      </c>
      <c r="D5" s="351" t="s">
        <v>3</v>
      </c>
      <c r="E5" s="349" t="s">
        <v>363</v>
      </c>
      <c r="F5" s="864">
        <v>120</v>
      </c>
      <c r="G5" s="865"/>
      <c r="H5" s="866"/>
      <c r="I5" s="864">
        <v>125</v>
      </c>
      <c r="J5" s="865"/>
      <c r="K5" s="866"/>
      <c r="L5" s="864">
        <v>130</v>
      </c>
      <c r="M5" s="865"/>
      <c r="N5" s="866"/>
      <c r="O5" s="864">
        <v>135</v>
      </c>
      <c r="P5" s="865"/>
      <c r="Q5" s="866"/>
      <c r="R5" s="864">
        <v>140</v>
      </c>
      <c r="S5" s="865"/>
      <c r="T5" s="866"/>
      <c r="U5" s="864">
        <v>145</v>
      </c>
      <c r="V5" s="865"/>
      <c r="W5" s="866"/>
      <c r="X5" s="864">
        <v>150</v>
      </c>
      <c r="Y5" s="865"/>
      <c r="Z5" s="865"/>
      <c r="AA5" s="864">
        <v>155</v>
      </c>
      <c r="AB5" s="865"/>
      <c r="AC5" s="866"/>
      <c r="AD5" s="864">
        <v>160</v>
      </c>
      <c r="AE5" s="865"/>
      <c r="AF5" s="866"/>
      <c r="AG5" s="701" t="s">
        <v>432</v>
      </c>
      <c r="AH5" s="702" t="s">
        <v>792</v>
      </c>
      <c r="AI5" s="702" t="s">
        <v>13</v>
      </c>
      <c r="AJ5" s="212" t="s">
        <v>396</v>
      </c>
    </row>
    <row r="6" spans="1:36" ht="21" customHeight="1">
      <c r="A6" s="703">
        <v>1</v>
      </c>
      <c r="B6" s="190">
        <v>668</v>
      </c>
      <c r="C6" s="704" t="s">
        <v>435</v>
      </c>
      <c r="D6" s="193">
        <v>2007</v>
      </c>
      <c r="E6" s="705" t="s">
        <v>186</v>
      </c>
      <c r="F6" s="718"/>
      <c r="G6" s="718"/>
      <c r="H6" s="718"/>
      <c r="I6" s="718"/>
      <c r="J6" s="718"/>
      <c r="K6" s="718"/>
      <c r="L6" s="718"/>
      <c r="M6" s="718"/>
      <c r="N6" s="718"/>
      <c r="O6" s="718" t="s">
        <v>850</v>
      </c>
      <c r="P6" s="718"/>
      <c r="Q6" s="718"/>
      <c r="R6" s="718" t="s">
        <v>850</v>
      </c>
      <c r="S6" s="718"/>
      <c r="T6" s="718"/>
      <c r="U6" s="718" t="s">
        <v>850</v>
      </c>
      <c r="V6" s="718"/>
      <c r="W6" s="718"/>
      <c r="X6" s="718" t="s">
        <v>850</v>
      </c>
      <c r="Y6" s="718"/>
      <c r="Z6" s="718"/>
      <c r="AA6" s="719" t="s">
        <v>850</v>
      </c>
      <c r="AB6" s="719"/>
      <c r="AC6" s="719"/>
      <c r="AD6" s="719" t="s">
        <v>850</v>
      </c>
      <c r="AE6" s="719"/>
      <c r="AF6" s="719"/>
      <c r="AG6" s="198">
        <v>160</v>
      </c>
      <c r="AH6" s="706"/>
      <c r="AI6" s="706">
        <v>3</v>
      </c>
      <c r="AJ6" s="212" t="s">
        <v>391</v>
      </c>
    </row>
    <row r="7" spans="1:36">
      <c r="A7" s="703">
        <v>2</v>
      </c>
      <c r="B7" s="190">
        <v>669</v>
      </c>
      <c r="C7" s="704" t="s">
        <v>468</v>
      </c>
      <c r="D7" s="193">
        <v>2007</v>
      </c>
      <c r="E7" s="705" t="s">
        <v>186</v>
      </c>
      <c r="F7" s="718"/>
      <c r="G7" s="718"/>
      <c r="H7" s="718"/>
      <c r="I7" s="718"/>
      <c r="J7" s="718"/>
      <c r="K7" s="718"/>
      <c r="L7" s="718" t="s">
        <v>850</v>
      </c>
      <c r="M7" s="718"/>
      <c r="N7" s="718"/>
      <c r="O7" s="718" t="s">
        <v>850</v>
      </c>
      <c r="P7" s="718"/>
      <c r="Q7" s="718"/>
      <c r="R7" s="718" t="s">
        <v>850</v>
      </c>
      <c r="S7" s="718"/>
      <c r="T7" s="718"/>
      <c r="U7" s="718" t="s">
        <v>850</v>
      </c>
      <c r="V7" s="718"/>
      <c r="W7" s="718"/>
      <c r="X7" s="718" t="s">
        <v>383</v>
      </c>
      <c r="Y7" s="718" t="s">
        <v>383</v>
      </c>
      <c r="Z7" s="718" t="s">
        <v>383</v>
      </c>
      <c r="AA7" s="720"/>
      <c r="AB7" s="720"/>
      <c r="AC7" s="720"/>
      <c r="AD7" s="720"/>
      <c r="AE7" s="720"/>
      <c r="AF7" s="720"/>
      <c r="AG7" s="707">
        <v>145</v>
      </c>
      <c r="AH7" s="706"/>
      <c r="AI7" s="706" t="s">
        <v>794</v>
      </c>
      <c r="AJ7" s="708" t="s">
        <v>391</v>
      </c>
    </row>
    <row r="8" spans="1:36">
      <c r="A8" s="703">
        <v>2</v>
      </c>
      <c r="B8" s="190"/>
      <c r="C8" s="704" t="s">
        <v>469</v>
      </c>
      <c r="D8" s="193">
        <v>2006</v>
      </c>
      <c r="E8" s="705" t="s">
        <v>361</v>
      </c>
      <c r="F8" s="718" t="s">
        <v>850</v>
      </c>
      <c r="G8" s="718"/>
      <c r="H8" s="718"/>
      <c r="I8" s="718" t="s">
        <v>850</v>
      </c>
      <c r="J8" s="718"/>
      <c r="K8" s="718"/>
      <c r="L8" s="718" t="s">
        <v>850</v>
      </c>
      <c r="M8" s="718"/>
      <c r="N8" s="718"/>
      <c r="O8" s="718" t="s">
        <v>850</v>
      </c>
      <c r="P8" s="718"/>
      <c r="Q8" s="718"/>
      <c r="R8" s="718" t="s">
        <v>383</v>
      </c>
      <c r="S8" s="718" t="s">
        <v>850</v>
      </c>
      <c r="T8" s="718"/>
      <c r="U8" s="718" t="s">
        <v>850</v>
      </c>
      <c r="V8" s="718"/>
      <c r="W8" s="718"/>
      <c r="X8" s="718" t="s">
        <v>383</v>
      </c>
      <c r="Y8" s="718" t="s">
        <v>383</v>
      </c>
      <c r="Z8" s="718" t="s">
        <v>383</v>
      </c>
      <c r="AA8" s="720"/>
      <c r="AB8" s="720"/>
      <c r="AC8" s="720"/>
      <c r="AD8" s="720"/>
      <c r="AE8" s="720"/>
      <c r="AF8" s="720"/>
      <c r="AG8" s="707">
        <v>145</v>
      </c>
      <c r="AH8" s="706"/>
      <c r="AI8" s="706" t="s">
        <v>794</v>
      </c>
      <c r="AJ8" s="212" t="s">
        <v>470</v>
      </c>
    </row>
    <row r="9" spans="1:36">
      <c r="A9" s="703">
        <v>4</v>
      </c>
      <c r="B9" s="190">
        <v>181</v>
      </c>
      <c r="C9" s="704" t="s">
        <v>471</v>
      </c>
      <c r="D9" s="193">
        <v>2008</v>
      </c>
      <c r="E9" s="705" t="s">
        <v>361</v>
      </c>
      <c r="F9" s="724"/>
      <c r="G9" s="718"/>
      <c r="H9" s="718"/>
      <c r="I9" s="718" t="s">
        <v>850</v>
      </c>
      <c r="J9" s="718"/>
      <c r="K9" s="718"/>
      <c r="L9" s="718" t="s">
        <v>850</v>
      </c>
      <c r="M9" s="718"/>
      <c r="N9" s="718"/>
      <c r="O9" s="718" t="s">
        <v>850</v>
      </c>
      <c r="P9" s="718"/>
      <c r="Q9" s="718"/>
      <c r="R9" s="718" t="s">
        <v>850</v>
      </c>
      <c r="S9" s="718"/>
      <c r="T9" s="718"/>
      <c r="U9" s="718" t="s">
        <v>383</v>
      </c>
      <c r="V9" s="718" t="s">
        <v>383</v>
      </c>
      <c r="W9" s="718" t="s">
        <v>383</v>
      </c>
      <c r="X9" s="718"/>
      <c r="Y9" s="718"/>
      <c r="Z9" s="718"/>
      <c r="AA9" s="720"/>
      <c r="AB9" s="720"/>
      <c r="AC9" s="720"/>
      <c r="AD9" s="720"/>
      <c r="AE9" s="720"/>
      <c r="AF9" s="720"/>
      <c r="AG9" s="707">
        <v>140</v>
      </c>
      <c r="AH9" s="706"/>
      <c r="AI9" s="706" t="s">
        <v>794</v>
      </c>
      <c r="AJ9" s="212" t="s">
        <v>470</v>
      </c>
    </row>
    <row r="10" spans="1:36">
      <c r="A10" s="703">
        <v>5</v>
      </c>
      <c r="B10" s="190">
        <v>195</v>
      </c>
      <c r="C10" s="704" t="s">
        <v>472</v>
      </c>
      <c r="D10" s="193">
        <v>2006</v>
      </c>
      <c r="E10" s="705" t="s">
        <v>361</v>
      </c>
      <c r="F10" s="718"/>
      <c r="G10" s="718"/>
      <c r="H10" s="718"/>
      <c r="I10" s="718" t="s">
        <v>850</v>
      </c>
      <c r="J10" s="718"/>
      <c r="K10" s="718"/>
      <c r="L10" s="718" t="s">
        <v>850</v>
      </c>
      <c r="M10" s="718"/>
      <c r="N10" s="718"/>
      <c r="O10" s="718" t="s">
        <v>850</v>
      </c>
      <c r="P10" s="718"/>
      <c r="Q10" s="718"/>
      <c r="R10" s="718" t="s">
        <v>383</v>
      </c>
      <c r="S10" s="718" t="s">
        <v>383</v>
      </c>
      <c r="T10" s="718" t="s">
        <v>850</v>
      </c>
      <c r="U10" s="718" t="s">
        <v>383</v>
      </c>
      <c r="V10" s="718" t="s">
        <v>383</v>
      </c>
      <c r="W10" s="718" t="s">
        <v>383</v>
      </c>
      <c r="X10" s="718"/>
      <c r="Y10" s="718"/>
      <c r="Z10" s="718"/>
      <c r="AA10" s="720"/>
      <c r="AB10" s="720"/>
      <c r="AC10" s="720"/>
      <c r="AD10" s="720"/>
      <c r="AE10" s="720"/>
      <c r="AF10" s="720"/>
      <c r="AG10" s="707">
        <v>140</v>
      </c>
      <c r="AH10" s="706"/>
      <c r="AI10" s="706" t="s">
        <v>794</v>
      </c>
      <c r="AJ10" s="212" t="s">
        <v>470</v>
      </c>
    </row>
    <row r="11" spans="1:36">
      <c r="A11" s="703">
        <v>6</v>
      </c>
      <c r="B11" s="190">
        <v>645</v>
      </c>
      <c r="C11" s="704" t="s">
        <v>473</v>
      </c>
      <c r="D11" s="193">
        <v>2009</v>
      </c>
      <c r="E11" s="705" t="s">
        <v>186</v>
      </c>
      <c r="F11" s="718"/>
      <c r="G11" s="718"/>
      <c r="H11" s="718"/>
      <c r="I11" s="718"/>
      <c r="J11" s="718"/>
      <c r="K11" s="718"/>
      <c r="L11" s="718" t="s">
        <v>850</v>
      </c>
      <c r="M11" s="718"/>
      <c r="N11" s="718"/>
      <c r="O11" s="718" t="s">
        <v>850</v>
      </c>
      <c r="P11" s="718"/>
      <c r="Q11" s="718"/>
      <c r="R11" s="718" t="s">
        <v>383</v>
      </c>
      <c r="S11" s="718" t="s">
        <v>383</v>
      </c>
      <c r="T11" s="718" t="s">
        <v>383</v>
      </c>
      <c r="U11" s="718"/>
      <c r="V11" s="718"/>
      <c r="W11" s="718"/>
      <c r="X11" s="718"/>
      <c r="Y11" s="718"/>
      <c r="Z11" s="718"/>
      <c r="AA11" s="720"/>
      <c r="AB11" s="720"/>
      <c r="AC11" s="720"/>
      <c r="AD11" s="720"/>
      <c r="AE11" s="720"/>
      <c r="AF11" s="720"/>
      <c r="AG11" s="707">
        <v>135</v>
      </c>
      <c r="AH11" s="706"/>
      <c r="AI11" s="706" t="s">
        <v>795</v>
      </c>
      <c r="AJ11" s="212" t="s">
        <v>391</v>
      </c>
    </row>
    <row r="12" spans="1:36">
      <c r="A12" s="709">
        <v>7</v>
      </c>
      <c r="B12" s="190">
        <v>2</v>
      </c>
      <c r="C12" s="194" t="s">
        <v>474</v>
      </c>
      <c r="D12" s="710">
        <v>2006</v>
      </c>
      <c r="E12" s="705" t="s">
        <v>361</v>
      </c>
      <c r="F12" s="718"/>
      <c r="G12" s="718"/>
      <c r="H12" s="718"/>
      <c r="I12" s="718"/>
      <c r="J12" s="718"/>
      <c r="K12" s="718"/>
      <c r="L12" s="718" t="s">
        <v>850</v>
      </c>
      <c r="M12" s="718"/>
      <c r="N12" s="718"/>
      <c r="O12" s="718" t="s">
        <v>383</v>
      </c>
      <c r="P12" s="718" t="s">
        <v>383</v>
      </c>
      <c r="Q12" s="718" t="s">
        <v>383</v>
      </c>
      <c r="R12" s="718"/>
      <c r="S12" s="718"/>
      <c r="T12" s="718"/>
      <c r="U12" s="718"/>
      <c r="V12" s="718"/>
      <c r="W12" s="718"/>
      <c r="X12" s="718"/>
      <c r="Y12" s="718"/>
      <c r="Z12" s="718"/>
      <c r="AA12" s="720"/>
      <c r="AB12" s="720"/>
      <c r="AC12" s="720"/>
      <c r="AD12" s="720"/>
      <c r="AE12" s="720"/>
      <c r="AF12" s="720"/>
      <c r="AG12" s="707">
        <v>130</v>
      </c>
      <c r="AH12" s="706"/>
      <c r="AI12" s="706" t="s">
        <v>795</v>
      </c>
      <c r="AJ12" s="212" t="s">
        <v>360</v>
      </c>
    </row>
    <row r="13" spans="1:36">
      <c r="A13" s="709">
        <v>8</v>
      </c>
      <c r="B13" s="190">
        <v>326</v>
      </c>
      <c r="C13" s="194" t="s">
        <v>475</v>
      </c>
      <c r="D13" s="711" t="s">
        <v>478</v>
      </c>
      <c r="E13" s="705" t="s">
        <v>677</v>
      </c>
      <c r="F13" s="718" t="s">
        <v>383</v>
      </c>
      <c r="G13" s="718" t="s">
        <v>383</v>
      </c>
      <c r="H13" s="718" t="s">
        <v>383</v>
      </c>
      <c r="I13" s="718"/>
      <c r="J13" s="718"/>
      <c r="K13" s="718"/>
      <c r="L13" s="718"/>
      <c r="M13" s="718"/>
      <c r="N13" s="718"/>
      <c r="O13" s="718"/>
      <c r="P13" s="718"/>
      <c r="Q13" s="718"/>
      <c r="R13" s="718"/>
      <c r="S13" s="718"/>
      <c r="T13" s="718"/>
      <c r="U13" s="718"/>
      <c r="V13" s="718"/>
      <c r="W13" s="718"/>
      <c r="X13" s="718"/>
      <c r="Y13" s="718"/>
      <c r="Z13" s="718"/>
      <c r="AA13" s="720"/>
      <c r="AB13" s="720"/>
      <c r="AC13" s="720"/>
      <c r="AD13" s="720"/>
      <c r="AE13" s="720"/>
      <c r="AF13" s="720"/>
      <c r="AG13" s="707">
        <v>0</v>
      </c>
      <c r="AH13" s="706"/>
      <c r="AI13" s="706"/>
      <c r="AJ13" s="212" t="s">
        <v>476</v>
      </c>
    </row>
    <row r="14" spans="1:36">
      <c r="A14" s="709">
        <v>9</v>
      </c>
      <c r="B14" s="190">
        <v>321</v>
      </c>
      <c r="C14" s="194" t="s">
        <v>477</v>
      </c>
      <c r="D14" s="710">
        <v>2006</v>
      </c>
      <c r="E14" s="705" t="s">
        <v>677</v>
      </c>
      <c r="F14" s="718" t="s">
        <v>383</v>
      </c>
      <c r="G14" s="718" t="s">
        <v>383</v>
      </c>
      <c r="H14" s="718"/>
      <c r="I14" s="718"/>
      <c r="J14" s="718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8"/>
      <c r="Z14" s="718"/>
      <c r="AA14" s="720"/>
      <c r="AB14" s="720"/>
      <c r="AC14" s="720"/>
      <c r="AD14" s="720"/>
      <c r="AE14" s="720"/>
      <c r="AF14" s="720"/>
      <c r="AG14" s="707">
        <v>0</v>
      </c>
      <c r="AH14" s="706"/>
      <c r="AI14" s="706"/>
      <c r="AJ14" s="212" t="s">
        <v>476</v>
      </c>
    </row>
    <row r="15" spans="1:36">
      <c r="A15" s="716"/>
      <c r="B15" s="716"/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</row>
    <row r="16" spans="1:36" ht="43.5">
      <c r="A16" s="350" t="s">
        <v>0</v>
      </c>
      <c r="B16" s="349" t="s">
        <v>2</v>
      </c>
      <c r="C16" s="352" t="s">
        <v>1</v>
      </c>
      <c r="D16" s="351" t="s">
        <v>3</v>
      </c>
      <c r="E16" s="349" t="s">
        <v>363</v>
      </c>
      <c r="F16" s="864">
        <v>140</v>
      </c>
      <c r="G16" s="865"/>
      <c r="H16" s="866"/>
      <c r="I16" s="864">
        <v>145</v>
      </c>
      <c r="J16" s="865"/>
      <c r="K16" s="866"/>
      <c r="L16" s="864">
        <v>150</v>
      </c>
      <c r="M16" s="865"/>
      <c r="N16" s="866"/>
      <c r="O16" s="864">
        <v>155</v>
      </c>
      <c r="P16" s="865"/>
      <c r="Q16" s="866"/>
      <c r="R16" s="864">
        <v>160</v>
      </c>
      <c r="S16" s="865"/>
      <c r="T16" s="866"/>
      <c r="U16" s="864">
        <v>165</v>
      </c>
      <c r="V16" s="865"/>
      <c r="W16" s="866"/>
      <c r="X16" s="864">
        <v>170</v>
      </c>
      <c r="Y16" s="865"/>
      <c r="Z16" s="865"/>
      <c r="AA16" s="864">
        <v>175</v>
      </c>
      <c r="AB16" s="865"/>
      <c r="AC16" s="866"/>
      <c r="AD16" s="864">
        <v>180</v>
      </c>
      <c r="AE16" s="865"/>
      <c r="AF16" s="866"/>
      <c r="AG16" s="701" t="s">
        <v>432</v>
      </c>
      <c r="AH16" s="702" t="s">
        <v>792</v>
      </c>
      <c r="AI16" s="702" t="s">
        <v>13</v>
      </c>
      <c r="AJ16" s="212" t="s">
        <v>396</v>
      </c>
    </row>
    <row r="17" spans="1:36">
      <c r="A17" s="712">
        <v>10</v>
      </c>
      <c r="B17" s="349"/>
      <c r="C17" s="708" t="s">
        <v>393</v>
      </c>
      <c r="D17" s="351">
        <v>2005</v>
      </c>
      <c r="E17" s="212" t="s">
        <v>361</v>
      </c>
      <c r="F17" s="721"/>
      <c r="G17" s="721"/>
      <c r="H17" s="721"/>
      <c r="I17" s="721"/>
      <c r="J17" s="721"/>
      <c r="K17" s="721"/>
      <c r="L17" s="721" t="s">
        <v>850</v>
      </c>
      <c r="M17" s="721"/>
      <c r="N17" s="721"/>
      <c r="O17" s="721" t="s">
        <v>850</v>
      </c>
      <c r="P17" s="721"/>
      <c r="Q17" s="721"/>
      <c r="R17" s="721" t="s">
        <v>850</v>
      </c>
      <c r="S17" s="721"/>
      <c r="T17" s="721"/>
      <c r="U17" s="721" t="s">
        <v>850</v>
      </c>
      <c r="V17" s="721"/>
      <c r="W17" s="721"/>
      <c r="X17" s="721" t="s">
        <v>850</v>
      </c>
      <c r="Y17" s="721"/>
      <c r="Z17" s="721"/>
      <c r="AA17" s="712" t="s">
        <v>383</v>
      </c>
      <c r="AB17" s="712" t="s">
        <v>383</v>
      </c>
      <c r="AC17" s="712" t="s">
        <v>850</v>
      </c>
      <c r="AD17" s="712" t="s">
        <v>383</v>
      </c>
      <c r="AE17" s="712" t="s">
        <v>383</v>
      </c>
      <c r="AF17" s="712" t="s">
        <v>383</v>
      </c>
      <c r="AG17" s="349">
        <v>175</v>
      </c>
      <c r="AH17" s="349" t="s">
        <v>174</v>
      </c>
      <c r="AI17" s="349">
        <v>2</v>
      </c>
      <c r="AJ17" s="212" t="s">
        <v>360</v>
      </c>
    </row>
    <row r="18" spans="1:36">
      <c r="A18" s="712">
        <v>11</v>
      </c>
      <c r="B18" s="713">
        <v>303</v>
      </c>
      <c r="C18" s="714" t="s">
        <v>437</v>
      </c>
      <c r="D18" s="715">
        <v>2004</v>
      </c>
      <c r="E18" s="714" t="s">
        <v>361</v>
      </c>
      <c r="F18" s="722" t="s">
        <v>850</v>
      </c>
      <c r="G18" s="722"/>
      <c r="H18" s="722"/>
      <c r="I18" s="722" t="s">
        <v>850</v>
      </c>
      <c r="J18" s="722"/>
      <c r="K18" s="722"/>
      <c r="L18" s="722" t="s">
        <v>850</v>
      </c>
      <c r="M18" s="722"/>
      <c r="N18" s="722"/>
      <c r="O18" s="722" t="s">
        <v>850</v>
      </c>
      <c r="P18" s="722"/>
      <c r="Q18" s="722"/>
      <c r="R18" s="722" t="s">
        <v>850</v>
      </c>
      <c r="S18" s="722"/>
      <c r="T18" s="722"/>
      <c r="U18" s="722" t="s">
        <v>383</v>
      </c>
      <c r="V18" s="722" t="s">
        <v>383</v>
      </c>
      <c r="W18" s="722" t="s">
        <v>383</v>
      </c>
      <c r="X18" s="722"/>
      <c r="Y18" s="722"/>
      <c r="Z18" s="722"/>
      <c r="AA18" s="723"/>
      <c r="AB18" s="723"/>
      <c r="AC18" s="723"/>
      <c r="AD18" s="723"/>
      <c r="AE18" s="723"/>
      <c r="AF18" s="723"/>
      <c r="AG18" s="715">
        <v>160</v>
      </c>
      <c r="AH18" s="715" t="s">
        <v>174</v>
      </c>
      <c r="AI18" s="715">
        <v>3</v>
      </c>
      <c r="AJ18" s="704" t="s">
        <v>685</v>
      </c>
    </row>
    <row r="19" spans="1:36">
      <c r="A19" s="716"/>
      <c r="B19" s="862"/>
      <c r="C19" s="862"/>
      <c r="D19" s="209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863"/>
      <c r="AB19" s="863"/>
      <c r="AC19" s="863"/>
      <c r="AD19" s="863"/>
      <c r="AE19" s="863"/>
      <c r="AF19" s="863"/>
      <c r="AG19" s="863"/>
      <c r="AH19" s="863"/>
      <c r="AI19" s="258"/>
      <c r="AJ19" s="716"/>
    </row>
    <row r="21" spans="1:36">
      <c r="C21" s="206" t="s">
        <v>420</v>
      </c>
      <c r="D21" s="7"/>
      <c r="E21" s="206" t="s">
        <v>372</v>
      </c>
    </row>
    <row r="22" spans="1:36">
      <c r="D22" s="7"/>
    </row>
    <row r="23" spans="1:36">
      <c r="C23" s="4" t="s">
        <v>409</v>
      </c>
      <c r="D23" s="7"/>
      <c r="E23" s="4" t="s">
        <v>373</v>
      </c>
    </row>
  </sheetData>
  <mergeCells count="20">
    <mergeCell ref="I16:K16"/>
    <mergeCell ref="L16:N16"/>
    <mergeCell ref="O16:Q16"/>
    <mergeCell ref="R16:T16"/>
    <mergeCell ref="B19:C19"/>
    <mergeCell ref="AA19:AH19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U16:W16"/>
    <mergeCell ref="X16:Z16"/>
    <mergeCell ref="AA16:AC16"/>
    <mergeCell ref="AD16:AF16"/>
    <mergeCell ref="F16:H16"/>
  </mergeCells>
  <pageMargins left="0.7" right="0.7" top="0.75" bottom="0.75" header="0.3" footer="0.3"/>
  <pageSetup paperSize="9" orientation="landscape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T109"/>
  <sheetViews>
    <sheetView view="pageLayout" topLeftCell="A46" zoomScaleNormal="127" workbookViewId="0">
      <selection activeCell="C53" sqref="C53"/>
    </sheetView>
  </sheetViews>
  <sheetFormatPr defaultRowHeight="14.5" outlineLevelRow="2"/>
  <cols>
    <col min="1" max="1" width="4.36328125" style="8" customWidth="1"/>
    <col min="2" max="2" width="7.453125" style="8" customWidth="1"/>
    <col min="3" max="3" width="23.08984375" style="19" customWidth="1"/>
    <col min="4" max="4" width="9.6328125" style="10" customWidth="1"/>
    <col min="5" max="5" width="11.36328125" style="26" customWidth="1"/>
    <col min="6" max="6" width="8.453125" style="8" customWidth="1"/>
    <col min="7" max="7" width="11.90625" style="8" customWidth="1"/>
    <col min="8" max="8" width="10.54296875" style="8" customWidth="1"/>
    <col min="9" max="9" width="43.54296875" style="107" customWidth="1"/>
    <col min="10" max="17" width="9.08984375" style="5"/>
    <col min="18" max="19" width="9.08984375" style="4"/>
    <col min="20" max="20" width="9.08984375" style="94"/>
  </cols>
  <sheetData>
    <row r="1" spans="1:10" ht="18">
      <c r="A1" s="227"/>
      <c r="B1" s="227"/>
      <c r="C1" s="228" t="s">
        <v>179</v>
      </c>
      <c r="D1" s="229"/>
      <c r="E1" s="227"/>
      <c r="F1" s="227"/>
      <c r="G1" s="227"/>
      <c r="H1" s="227"/>
      <c r="I1" s="363"/>
      <c r="J1" s="230"/>
    </row>
    <row r="2" spans="1:10" ht="33.7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735" t="s">
        <v>21</v>
      </c>
      <c r="G2" s="735"/>
      <c r="H2" s="359" t="s">
        <v>13</v>
      </c>
      <c r="I2" s="341" t="s">
        <v>10</v>
      </c>
      <c r="J2" s="230"/>
    </row>
    <row r="3" spans="1:10" ht="15" customHeight="1" outlineLevel="2">
      <c r="A3" s="236">
        <v>1</v>
      </c>
      <c r="B3" s="237">
        <v>333</v>
      </c>
      <c r="C3" s="241" t="s">
        <v>379</v>
      </c>
      <c r="D3" s="254">
        <v>2006</v>
      </c>
      <c r="E3" s="241" t="s">
        <v>361</v>
      </c>
      <c r="F3" s="729">
        <v>8.1999999999999993</v>
      </c>
      <c r="G3" s="729">
        <v>8.1999999999999993</v>
      </c>
      <c r="H3" s="376" t="s">
        <v>797</v>
      </c>
      <c r="I3" s="246" t="s">
        <v>585</v>
      </c>
      <c r="J3" s="230"/>
    </row>
    <row r="4" spans="1:10" ht="15" customHeight="1" outlineLevel="2">
      <c r="A4" s="236">
        <v>2</v>
      </c>
      <c r="B4" s="237">
        <v>348</v>
      </c>
      <c r="C4" s="241" t="s">
        <v>587</v>
      </c>
      <c r="D4" s="254">
        <v>2008</v>
      </c>
      <c r="E4" s="241" t="s">
        <v>364</v>
      </c>
      <c r="F4" s="729">
        <v>8.1</v>
      </c>
      <c r="G4" s="730">
        <v>8.3000000000000007</v>
      </c>
      <c r="H4" s="263" t="s">
        <v>797</v>
      </c>
      <c r="I4" s="241" t="s">
        <v>497</v>
      </c>
      <c r="J4" s="230"/>
    </row>
    <row r="5" spans="1:10" ht="15" customHeight="1" outlineLevel="2">
      <c r="A5" s="236">
        <v>3</v>
      </c>
      <c r="B5" s="237">
        <v>11</v>
      </c>
      <c r="C5" s="241" t="s">
        <v>410</v>
      </c>
      <c r="D5" s="254">
        <v>2006</v>
      </c>
      <c r="E5" s="241" t="s">
        <v>378</v>
      </c>
      <c r="F5" s="729">
        <v>8.1</v>
      </c>
      <c r="G5" s="730">
        <v>8.4</v>
      </c>
      <c r="H5" s="263" t="s">
        <v>797</v>
      </c>
      <c r="I5" s="389" t="s">
        <v>549</v>
      </c>
      <c r="J5" s="230"/>
    </row>
    <row r="6" spans="1:10" ht="15" customHeight="1" outlineLevel="2">
      <c r="A6" s="236">
        <v>4</v>
      </c>
      <c r="B6" s="237">
        <v>690</v>
      </c>
      <c r="C6" s="241" t="s">
        <v>370</v>
      </c>
      <c r="D6" s="254">
        <v>2006</v>
      </c>
      <c r="E6" s="241" t="s">
        <v>362</v>
      </c>
      <c r="F6" s="729">
        <v>8.1999999999999993</v>
      </c>
      <c r="G6" s="730">
        <v>8.5</v>
      </c>
      <c r="H6" s="263" t="s">
        <v>797</v>
      </c>
      <c r="I6" s="241" t="s">
        <v>503</v>
      </c>
      <c r="J6" s="230"/>
    </row>
    <row r="7" spans="1:10" ht="15" customHeight="1" outlineLevel="2">
      <c r="A7" s="236">
        <v>5</v>
      </c>
      <c r="B7" s="237">
        <v>210</v>
      </c>
      <c r="C7" s="241" t="s">
        <v>415</v>
      </c>
      <c r="D7" s="254">
        <v>2006</v>
      </c>
      <c r="E7" s="241" t="s">
        <v>378</v>
      </c>
      <c r="F7" s="729">
        <v>8.4</v>
      </c>
      <c r="G7" s="730">
        <v>8.5</v>
      </c>
      <c r="H7" s="263" t="s">
        <v>797</v>
      </c>
      <c r="I7" s="390" t="s">
        <v>422</v>
      </c>
      <c r="J7" s="230"/>
    </row>
    <row r="8" spans="1:10" ht="15" customHeight="1" outlineLevel="2">
      <c r="A8" s="236">
        <v>6</v>
      </c>
      <c r="B8" s="237">
        <v>306</v>
      </c>
      <c r="C8" s="241" t="s">
        <v>588</v>
      </c>
      <c r="D8" s="254">
        <v>2006</v>
      </c>
      <c r="E8" s="241" t="s">
        <v>519</v>
      </c>
      <c r="F8" s="729">
        <v>8.5</v>
      </c>
      <c r="G8" s="730">
        <v>8.6</v>
      </c>
      <c r="H8" s="263" t="s">
        <v>793</v>
      </c>
      <c r="I8" s="246" t="s">
        <v>589</v>
      </c>
      <c r="J8" s="230"/>
    </row>
    <row r="9" spans="1:10" ht="15" customHeight="1" outlineLevel="2">
      <c r="A9" s="236">
        <v>7</v>
      </c>
      <c r="B9" s="237">
        <v>2</v>
      </c>
      <c r="C9" s="241" t="s">
        <v>411</v>
      </c>
      <c r="D9" s="254">
        <v>2006</v>
      </c>
      <c r="E9" s="241" t="s">
        <v>166</v>
      </c>
      <c r="F9" s="730">
        <v>8.6</v>
      </c>
      <c r="G9" s="263"/>
      <c r="H9" s="263" t="s">
        <v>793</v>
      </c>
      <c r="I9" s="246"/>
      <c r="J9" s="230"/>
    </row>
    <row r="10" spans="1:10" ht="15" customHeight="1" outlineLevel="2">
      <c r="A10" s="236">
        <v>8</v>
      </c>
      <c r="B10" s="237">
        <v>56</v>
      </c>
      <c r="C10" s="241" t="s">
        <v>540</v>
      </c>
      <c r="D10" s="254">
        <v>2006</v>
      </c>
      <c r="E10" s="241" t="s">
        <v>361</v>
      </c>
      <c r="F10" s="730">
        <v>8.6</v>
      </c>
      <c r="G10" s="263"/>
      <c r="H10" s="263" t="s">
        <v>793</v>
      </c>
      <c r="I10" s="243" t="s">
        <v>412</v>
      </c>
      <c r="J10" s="230"/>
    </row>
    <row r="11" spans="1:10" ht="15" customHeight="1" outlineLevel="2">
      <c r="A11" s="236">
        <v>9</v>
      </c>
      <c r="B11" s="237">
        <v>73</v>
      </c>
      <c r="C11" s="241" t="s">
        <v>414</v>
      </c>
      <c r="D11" s="254">
        <v>2007</v>
      </c>
      <c r="E11" s="241" t="s">
        <v>185</v>
      </c>
      <c r="F11" s="729">
        <v>8.6</v>
      </c>
      <c r="G11" s="263"/>
      <c r="H11" s="263" t="s">
        <v>793</v>
      </c>
      <c r="I11" s="391" t="s">
        <v>405</v>
      </c>
      <c r="J11" s="230"/>
    </row>
    <row r="12" spans="1:10" ht="15" customHeight="1" outlineLevel="2">
      <c r="A12" s="236">
        <v>10</v>
      </c>
      <c r="B12" s="300" t="s">
        <v>541</v>
      </c>
      <c r="C12" s="243" t="s">
        <v>417</v>
      </c>
      <c r="D12" s="254">
        <v>2007</v>
      </c>
      <c r="E12" s="243" t="s">
        <v>186</v>
      </c>
      <c r="F12" s="729">
        <v>8.6999999999999993</v>
      </c>
      <c r="G12" s="263"/>
      <c r="H12" s="263" t="s">
        <v>793</v>
      </c>
      <c r="I12" s="241" t="s">
        <v>391</v>
      </c>
      <c r="J12" s="230"/>
    </row>
    <row r="13" spans="1:10" ht="15" customHeight="1" outlineLevel="2">
      <c r="A13" s="236">
        <v>11</v>
      </c>
      <c r="B13" s="392" t="s">
        <v>542</v>
      </c>
      <c r="C13" s="393" t="s">
        <v>627</v>
      </c>
      <c r="D13" s="254">
        <v>2007</v>
      </c>
      <c r="E13" s="243" t="s">
        <v>186</v>
      </c>
      <c r="F13" s="729">
        <v>8.8000000000000007</v>
      </c>
      <c r="G13" s="263"/>
      <c r="H13" s="263" t="s">
        <v>793</v>
      </c>
      <c r="I13" s="241" t="s">
        <v>543</v>
      </c>
      <c r="J13" s="230"/>
    </row>
    <row r="14" spans="1:10" ht="15" customHeight="1" outlineLevel="2">
      <c r="A14" s="236">
        <v>12</v>
      </c>
      <c r="B14" s="237">
        <v>6</v>
      </c>
      <c r="C14" s="241" t="s">
        <v>444</v>
      </c>
      <c r="D14" s="254">
        <v>2008</v>
      </c>
      <c r="E14" s="241" t="s">
        <v>361</v>
      </c>
      <c r="F14" s="729">
        <v>8.8000000000000007</v>
      </c>
      <c r="G14" s="263"/>
      <c r="H14" s="263" t="s">
        <v>793</v>
      </c>
      <c r="I14" s="394" t="s">
        <v>445</v>
      </c>
      <c r="J14" s="230"/>
    </row>
    <row r="15" spans="1:10" ht="15" customHeight="1" outlineLevel="2">
      <c r="A15" s="236">
        <v>13</v>
      </c>
      <c r="B15" s="237">
        <v>696</v>
      </c>
      <c r="C15" s="241" t="s">
        <v>544</v>
      </c>
      <c r="D15" s="254">
        <v>2006</v>
      </c>
      <c r="E15" s="241" t="s">
        <v>362</v>
      </c>
      <c r="F15" s="729">
        <v>8.9</v>
      </c>
      <c r="G15" s="263"/>
      <c r="H15" s="263" t="s">
        <v>793</v>
      </c>
      <c r="I15" s="241" t="s">
        <v>503</v>
      </c>
      <c r="J15" s="230"/>
    </row>
    <row r="16" spans="1:10" ht="15" customHeight="1" outlineLevel="2">
      <c r="A16" s="236">
        <v>14</v>
      </c>
      <c r="B16" s="237">
        <v>320</v>
      </c>
      <c r="C16" s="241" t="s">
        <v>545</v>
      </c>
      <c r="D16" s="254">
        <v>2007</v>
      </c>
      <c r="E16" s="241" t="s">
        <v>403</v>
      </c>
      <c r="F16" s="729">
        <v>8.9</v>
      </c>
      <c r="G16" s="263"/>
      <c r="H16" s="263" t="s">
        <v>793</v>
      </c>
      <c r="I16" s="241" t="s">
        <v>546</v>
      </c>
      <c r="J16" s="230"/>
    </row>
    <row r="17" spans="1:10" ht="15" customHeight="1" outlineLevel="2">
      <c r="A17" s="236">
        <v>15</v>
      </c>
      <c r="B17" s="237">
        <v>691</v>
      </c>
      <c r="C17" s="241" t="s">
        <v>547</v>
      </c>
      <c r="D17" s="254">
        <v>2007</v>
      </c>
      <c r="E17" s="241" t="s">
        <v>362</v>
      </c>
      <c r="F17" s="729">
        <v>9</v>
      </c>
      <c r="G17" s="263"/>
      <c r="H17" s="263" t="s">
        <v>793</v>
      </c>
      <c r="I17" s="241" t="s">
        <v>503</v>
      </c>
      <c r="J17" s="230"/>
    </row>
    <row r="18" spans="1:10" ht="15" customHeight="1" outlineLevel="2">
      <c r="A18" s="236">
        <v>16</v>
      </c>
      <c r="B18" s="370">
        <v>10</v>
      </c>
      <c r="C18" s="242" t="s">
        <v>548</v>
      </c>
      <c r="D18" s="254">
        <v>2007</v>
      </c>
      <c r="E18" s="327" t="s">
        <v>378</v>
      </c>
      <c r="F18" s="729">
        <v>9</v>
      </c>
      <c r="G18" s="263"/>
      <c r="H18" s="263" t="s">
        <v>793</v>
      </c>
      <c r="I18" s="241" t="s">
        <v>549</v>
      </c>
      <c r="J18" s="230"/>
    </row>
    <row r="19" spans="1:10" ht="15" customHeight="1" outlineLevel="2">
      <c r="A19" s="236">
        <v>17</v>
      </c>
      <c r="B19" s="237">
        <v>682</v>
      </c>
      <c r="C19" s="241" t="s">
        <v>550</v>
      </c>
      <c r="D19" s="254">
        <v>2007</v>
      </c>
      <c r="E19" s="241" t="s">
        <v>362</v>
      </c>
      <c r="F19" s="729">
        <v>9.1</v>
      </c>
      <c r="G19" s="263"/>
      <c r="H19" s="263" t="s">
        <v>794</v>
      </c>
      <c r="I19" s="241" t="s">
        <v>551</v>
      </c>
      <c r="J19" s="230"/>
    </row>
    <row r="20" spans="1:10" ht="15" customHeight="1" outlineLevel="2">
      <c r="A20" s="236">
        <v>18</v>
      </c>
      <c r="B20" s="237">
        <v>159</v>
      </c>
      <c r="C20" s="241" t="s">
        <v>460</v>
      </c>
      <c r="D20" s="254">
        <v>2007</v>
      </c>
      <c r="E20" s="241" t="s">
        <v>227</v>
      </c>
      <c r="F20" s="729">
        <v>9.1</v>
      </c>
      <c r="G20" s="263"/>
      <c r="H20" s="263" t="s">
        <v>794</v>
      </c>
      <c r="I20" s="394" t="s">
        <v>423</v>
      </c>
      <c r="J20" s="230"/>
    </row>
    <row r="21" spans="1:10" ht="15" customHeight="1" outlineLevel="2">
      <c r="A21" s="236">
        <v>19</v>
      </c>
      <c r="B21" s="339">
        <v>660</v>
      </c>
      <c r="C21" s="395" t="s">
        <v>552</v>
      </c>
      <c r="D21" s="254">
        <v>2008</v>
      </c>
      <c r="E21" s="375" t="s">
        <v>186</v>
      </c>
      <c r="F21" s="729">
        <v>9.1</v>
      </c>
      <c r="G21" s="263"/>
      <c r="H21" s="263" t="s">
        <v>794</v>
      </c>
      <c r="I21" s="241" t="s">
        <v>454</v>
      </c>
      <c r="J21" s="230"/>
    </row>
    <row r="22" spans="1:10" ht="15" customHeight="1" outlineLevel="2">
      <c r="A22" s="236">
        <v>20</v>
      </c>
      <c r="B22" s="237">
        <v>698</v>
      </c>
      <c r="C22" s="241" t="s">
        <v>553</v>
      </c>
      <c r="D22" s="254">
        <v>2007</v>
      </c>
      <c r="E22" s="241" t="s">
        <v>362</v>
      </c>
      <c r="F22" s="729">
        <v>9.1</v>
      </c>
      <c r="G22" s="263"/>
      <c r="H22" s="263" t="s">
        <v>794</v>
      </c>
      <c r="I22" s="241" t="s">
        <v>503</v>
      </c>
      <c r="J22" s="230"/>
    </row>
    <row r="23" spans="1:10" ht="15" customHeight="1" outlineLevel="2">
      <c r="A23" s="236">
        <v>21</v>
      </c>
      <c r="B23" s="237">
        <v>12</v>
      </c>
      <c r="C23" s="241" t="s">
        <v>418</v>
      </c>
      <c r="D23" s="254">
        <v>2006</v>
      </c>
      <c r="E23" s="241" t="s">
        <v>378</v>
      </c>
      <c r="F23" s="729">
        <v>9.1999999999999993</v>
      </c>
      <c r="G23" s="263"/>
      <c r="H23" s="263" t="s">
        <v>794</v>
      </c>
      <c r="I23" s="394" t="s">
        <v>422</v>
      </c>
      <c r="J23" s="230"/>
    </row>
    <row r="24" spans="1:10" ht="15" customHeight="1" outlineLevel="2">
      <c r="A24" s="236">
        <v>22</v>
      </c>
      <c r="B24" s="237">
        <v>157</v>
      </c>
      <c r="C24" s="241" t="s">
        <v>458</v>
      </c>
      <c r="D24" s="254">
        <v>2007</v>
      </c>
      <c r="E24" s="375" t="s">
        <v>227</v>
      </c>
      <c r="F24" s="729">
        <v>9.1999999999999993</v>
      </c>
      <c r="G24" s="263"/>
      <c r="H24" s="263" t="s">
        <v>794</v>
      </c>
      <c r="I24" s="241" t="s">
        <v>423</v>
      </c>
      <c r="J24" s="230"/>
    </row>
    <row r="25" spans="1:10" ht="15" customHeight="1" outlineLevel="2">
      <c r="A25" s="236">
        <v>23</v>
      </c>
      <c r="B25" s="237">
        <v>305</v>
      </c>
      <c r="C25" s="241" t="s">
        <v>554</v>
      </c>
      <c r="D25" s="254">
        <v>2009</v>
      </c>
      <c r="E25" s="241" t="s">
        <v>519</v>
      </c>
      <c r="F25" s="729">
        <v>9.1999999999999993</v>
      </c>
      <c r="G25" s="263"/>
      <c r="H25" s="263" t="s">
        <v>794</v>
      </c>
      <c r="I25" s="394" t="s">
        <v>520</v>
      </c>
      <c r="J25" s="230"/>
    </row>
    <row r="26" spans="1:10" ht="15" customHeight="1" outlineLevel="2">
      <c r="A26" s="236">
        <v>24</v>
      </c>
      <c r="B26" s="339">
        <v>166</v>
      </c>
      <c r="C26" s="395" t="s">
        <v>486</v>
      </c>
      <c r="D26" s="342">
        <v>2007</v>
      </c>
      <c r="E26" s="375" t="s">
        <v>227</v>
      </c>
      <c r="F26" s="730">
        <v>9.1999999999999993</v>
      </c>
      <c r="G26" s="396"/>
      <c r="H26" s="263" t="s">
        <v>794</v>
      </c>
      <c r="I26" s="241" t="s">
        <v>448</v>
      </c>
      <c r="J26" s="230"/>
    </row>
    <row r="27" spans="1:10" ht="15" customHeight="1" outlineLevel="2">
      <c r="A27" s="236">
        <v>25</v>
      </c>
      <c r="B27" s="237">
        <v>321</v>
      </c>
      <c r="C27" s="241" t="s">
        <v>555</v>
      </c>
      <c r="D27" s="254">
        <v>2006</v>
      </c>
      <c r="E27" s="241" t="s">
        <v>378</v>
      </c>
      <c r="F27" s="729">
        <v>9.3000000000000007</v>
      </c>
      <c r="G27" s="396"/>
      <c r="H27" s="263" t="s">
        <v>794</v>
      </c>
      <c r="I27" s="241" t="s">
        <v>422</v>
      </c>
      <c r="J27" s="230"/>
    </row>
    <row r="28" spans="1:10" ht="15" customHeight="1" outlineLevel="2">
      <c r="A28" s="236">
        <v>26</v>
      </c>
      <c r="B28" s="397" t="s">
        <v>556</v>
      </c>
      <c r="C28" s="398" t="s">
        <v>557</v>
      </c>
      <c r="D28" s="254">
        <v>2007</v>
      </c>
      <c r="E28" s="243" t="s">
        <v>227</v>
      </c>
      <c r="F28" s="729">
        <v>9.3000000000000007</v>
      </c>
      <c r="G28" s="263"/>
      <c r="H28" s="263" t="s">
        <v>794</v>
      </c>
      <c r="I28" s="241" t="s">
        <v>448</v>
      </c>
      <c r="J28" s="230"/>
    </row>
    <row r="29" spans="1:10" ht="15" customHeight="1" outlineLevel="2">
      <c r="A29" s="236">
        <v>27</v>
      </c>
      <c r="B29" s="237">
        <v>304</v>
      </c>
      <c r="C29" s="241" t="s">
        <v>558</v>
      </c>
      <c r="D29" s="254">
        <v>2006</v>
      </c>
      <c r="E29" s="241" t="s">
        <v>403</v>
      </c>
      <c r="F29" s="729">
        <v>9.4</v>
      </c>
      <c r="G29" s="396"/>
      <c r="H29" s="263" t="s">
        <v>794</v>
      </c>
      <c r="I29" s="241" t="s">
        <v>559</v>
      </c>
      <c r="J29" s="230"/>
    </row>
    <row r="30" spans="1:10" ht="15" customHeight="1" outlineLevel="2">
      <c r="A30" s="236">
        <v>28</v>
      </c>
      <c r="B30" s="300" t="s">
        <v>560</v>
      </c>
      <c r="C30" s="243" t="s">
        <v>561</v>
      </c>
      <c r="D30" s="254">
        <v>2008</v>
      </c>
      <c r="E30" s="243" t="s">
        <v>186</v>
      </c>
      <c r="F30" s="729">
        <v>9.5</v>
      </c>
      <c r="G30" s="396"/>
      <c r="H30" s="396" t="s">
        <v>795</v>
      </c>
      <c r="I30" s="241" t="s">
        <v>441</v>
      </c>
      <c r="J30" s="230"/>
    </row>
    <row r="31" spans="1:10" ht="15" customHeight="1" outlineLevel="2">
      <c r="A31" s="236">
        <v>29</v>
      </c>
      <c r="B31" s="237">
        <v>325</v>
      </c>
      <c r="C31" s="241" t="s">
        <v>562</v>
      </c>
      <c r="D31" s="254">
        <v>2007</v>
      </c>
      <c r="E31" s="241" t="s">
        <v>403</v>
      </c>
      <c r="F31" s="729">
        <v>9.5</v>
      </c>
      <c r="G31" s="396"/>
      <c r="H31" s="396" t="s">
        <v>795</v>
      </c>
      <c r="I31" s="246" t="s">
        <v>559</v>
      </c>
      <c r="J31" s="230"/>
    </row>
    <row r="32" spans="1:10" ht="15" customHeight="1" outlineLevel="2">
      <c r="A32" s="236">
        <v>30</v>
      </c>
      <c r="B32" s="339">
        <v>45</v>
      </c>
      <c r="C32" s="328" t="s">
        <v>563</v>
      </c>
      <c r="D32" s="342">
        <v>2009</v>
      </c>
      <c r="E32" s="375" t="s">
        <v>364</v>
      </c>
      <c r="F32" s="730">
        <v>9.6</v>
      </c>
      <c r="G32" s="339"/>
      <c r="H32" s="396" t="s">
        <v>795</v>
      </c>
      <c r="I32" s="328" t="s">
        <v>497</v>
      </c>
      <c r="J32" s="230"/>
    </row>
    <row r="33" spans="1:20" ht="15" customHeight="1" outlineLevel="2">
      <c r="A33" s="236">
        <v>31</v>
      </c>
      <c r="B33" s="339">
        <v>202</v>
      </c>
      <c r="C33" s="328" t="s">
        <v>564</v>
      </c>
      <c r="D33" s="342">
        <v>2009</v>
      </c>
      <c r="E33" s="375" t="s">
        <v>361</v>
      </c>
      <c r="F33" s="730">
        <v>9.6</v>
      </c>
      <c r="G33" s="339"/>
      <c r="H33" s="396" t="s">
        <v>795</v>
      </c>
      <c r="I33" s="328" t="s">
        <v>360</v>
      </c>
      <c r="J33" s="230"/>
    </row>
    <row r="34" spans="1:20" ht="15" customHeight="1" outlineLevel="2">
      <c r="A34" s="236">
        <v>32</v>
      </c>
      <c r="B34" s="339">
        <v>55</v>
      </c>
      <c r="C34" s="328" t="s">
        <v>565</v>
      </c>
      <c r="D34" s="342">
        <v>2007</v>
      </c>
      <c r="E34" s="375" t="s">
        <v>361</v>
      </c>
      <c r="F34" s="730">
        <v>9.6</v>
      </c>
      <c r="G34" s="339"/>
      <c r="H34" s="396" t="s">
        <v>795</v>
      </c>
      <c r="I34" s="328" t="s">
        <v>366</v>
      </c>
      <c r="J34" s="230"/>
    </row>
    <row r="35" spans="1:20" ht="15" customHeight="1" outlineLevel="2">
      <c r="A35" s="236">
        <v>33</v>
      </c>
      <c r="B35" s="237">
        <v>654</v>
      </c>
      <c r="C35" s="241" t="s">
        <v>566</v>
      </c>
      <c r="D35" s="254">
        <v>2009</v>
      </c>
      <c r="E35" s="241" t="s">
        <v>186</v>
      </c>
      <c r="F35" s="729">
        <v>9.6</v>
      </c>
      <c r="G35" s="396"/>
      <c r="H35" s="396" t="s">
        <v>795</v>
      </c>
      <c r="I35" s="241" t="s">
        <v>454</v>
      </c>
      <c r="J35" s="230"/>
    </row>
    <row r="36" spans="1:20" ht="15" customHeight="1" outlineLevel="2">
      <c r="A36" s="236">
        <v>34</v>
      </c>
      <c r="B36" s="237">
        <v>32</v>
      </c>
      <c r="C36" s="241" t="s">
        <v>567</v>
      </c>
      <c r="D36" s="254">
        <v>2007</v>
      </c>
      <c r="E36" s="241" t="s">
        <v>364</v>
      </c>
      <c r="F36" s="729">
        <v>9.6</v>
      </c>
      <c r="G36" s="396"/>
      <c r="H36" s="396" t="s">
        <v>795</v>
      </c>
      <c r="I36" s="243" t="s">
        <v>512</v>
      </c>
      <c r="J36" s="230"/>
    </row>
    <row r="37" spans="1:20" ht="15" customHeight="1" outlineLevel="2">
      <c r="A37" s="236">
        <v>35</v>
      </c>
      <c r="B37" s="237">
        <v>684</v>
      </c>
      <c r="C37" s="241" t="s">
        <v>568</v>
      </c>
      <c r="D37" s="254">
        <v>2006</v>
      </c>
      <c r="E37" s="241" t="s">
        <v>362</v>
      </c>
      <c r="F37" s="729">
        <v>9.8000000000000007</v>
      </c>
      <c r="G37" s="396"/>
      <c r="H37" s="396" t="s">
        <v>795</v>
      </c>
      <c r="I37" s="241" t="s">
        <v>503</v>
      </c>
      <c r="J37" s="230"/>
    </row>
    <row r="38" spans="1:20" ht="15" customHeight="1" outlineLevel="2">
      <c r="A38" s="236">
        <v>36</v>
      </c>
      <c r="B38" s="237">
        <v>169</v>
      </c>
      <c r="C38" s="241" t="s">
        <v>569</v>
      </c>
      <c r="D38" s="254">
        <v>2007</v>
      </c>
      <c r="E38" s="241" t="s">
        <v>227</v>
      </c>
      <c r="F38" s="729">
        <v>9.9</v>
      </c>
      <c r="G38" s="396"/>
      <c r="H38" s="396" t="s">
        <v>795</v>
      </c>
      <c r="I38" s="241" t="s">
        <v>423</v>
      </c>
      <c r="J38" s="230"/>
    </row>
    <row r="39" spans="1:20" ht="15" customHeight="1" outlineLevel="2">
      <c r="A39" s="236">
        <v>37</v>
      </c>
      <c r="B39" s="237">
        <v>60</v>
      </c>
      <c r="C39" s="241" t="s">
        <v>570</v>
      </c>
      <c r="D39" s="254">
        <v>2008</v>
      </c>
      <c r="E39" s="326" t="s">
        <v>361</v>
      </c>
      <c r="F39" s="729">
        <v>9.9</v>
      </c>
      <c r="G39" s="396"/>
      <c r="H39" s="396" t="s">
        <v>795</v>
      </c>
      <c r="I39" s="241" t="s">
        <v>366</v>
      </c>
      <c r="J39" s="230"/>
    </row>
    <row r="40" spans="1:20" ht="15" customHeight="1" outlineLevel="2">
      <c r="A40" s="237">
        <v>38</v>
      </c>
      <c r="B40" s="237">
        <v>247</v>
      </c>
      <c r="C40" s="241" t="s">
        <v>571</v>
      </c>
      <c r="D40" s="255" t="s">
        <v>572</v>
      </c>
      <c r="E40" s="241" t="s">
        <v>364</v>
      </c>
      <c r="F40" s="729">
        <v>10.1</v>
      </c>
      <c r="G40" s="396"/>
      <c r="H40" s="396" t="s">
        <v>796</v>
      </c>
      <c r="I40" s="241" t="s">
        <v>512</v>
      </c>
      <c r="J40" s="230"/>
    </row>
    <row r="41" spans="1:20" s="135" customFormat="1" ht="15.75" customHeight="1" outlineLevel="2">
      <c r="A41" s="236">
        <v>39</v>
      </c>
      <c r="B41" s="365">
        <v>695</v>
      </c>
      <c r="C41" s="366" t="s">
        <v>573</v>
      </c>
      <c r="D41" s="367">
        <v>2008</v>
      </c>
      <c r="E41" s="368" t="s">
        <v>362</v>
      </c>
      <c r="F41" s="729">
        <v>10.199999999999999</v>
      </c>
      <c r="G41" s="396"/>
      <c r="H41" s="396" t="s">
        <v>796</v>
      </c>
      <c r="I41" s="241" t="s">
        <v>503</v>
      </c>
      <c r="J41" s="363"/>
      <c r="K41" s="132"/>
      <c r="L41" s="132"/>
      <c r="M41" s="132"/>
      <c r="N41" s="132"/>
      <c r="O41" s="132"/>
      <c r="P41" s="132"/>
      <c r="Q41" s="132"/>
      <c r="R41" s="133"/>
      <c r="S41" s="133"/>
      <c r="T41" s="134"/>
    </row>
    <row r="42" spans="1:20" s="135" customFormat="1" ht="15.75" customHeight="1" outlineLevel="2">
      <c r="A42" s="237">
        <v>40</v>
      </c>
      <c r="B42" s="237">
        <v>692</v>
      </c>
      <c r="C42" s="241" t="s">
        <v>574</v>
      </c>
      <c r="D42" s="255" t="s">
        <v>576</v>
      </c>
      <c r="E42" s="241" t="s">
        <v>362</v>
      </c>
      <c r="F42" s="729">
        <v>10.5</v>
      </c>
      <c r="G42" s="396"/>
      <c r="H42" s="396" t="s">
        <v>796</v>
      </c>
      <c r="I42" s="241" t="s">
        <v>503</v>
      </c>
      <c r="J42" s="363"/>
      <c r="K42" s="132"/>
      <c r="L42" s="132"/>
      <c r="M42" s="132"/>
      <c r="N42" s="132"/>
      <c r="O42" s="132"/>
      <c r="P42" s="132"/>
      <c r="Q42" s="132"/>
      <c r="R42" s="133"/>
      <c r="S42" s="133"/>
      <c r="T42" s="134"/>
    </row>
    <row r="43" spans="1:20" s="135" customFormat="1" ht="15.75" customHeight="1" outlineLevel="2">
      <c r="A43" s="237">
        <v>41</v>
      </c>
      <c r="B43" s="237">
        <v>326</v>
      </c>
      <c r="C43" s="241" t="s">
        <v>575</v>
      </c>
      <c r="D43" s="254">
        <v>2009</v>
      </c>
      <c r="E43" s="241" t="s">
        <v>364</v>
      </c>
      <c r="F43" s="729">
        <v>10.6</v>
      </c>
      <c r="G43" s="396"/>
      <c r="H43" s="396"/>
      <c r="I43" s="246" t="s">
        <v>497</v>
      </c>
      <c r="J43" s="363"/>
      <c r="K43" s="132"/>
      <c r="L43" s="132"/>
      <c r="M43" s="132"/>
      <c r="N43" s="132"/>
      <c r="O43" s="132"/>
      <c r="P43" s="132"/>
      <c r="Q43" s="132"/>
      <c r="R43" s="133"/>
      <c r="S43" s="133"/>
      <c r="T43" s="134"/>
    </row>
    <row r="44" spans="1:20" ht="15" customHeight="1" outlineLevel="2">
      <c r="A44" s="236">
        <v>42</v>
      </c>
      <c r="B44" s="399" t="s">
        <v>577</v>
      </c>
      <c r="C44" s="393" t="s">
        <v>578</v>
      </c>
      <c r="D44" s="255" t="s">
        <v>531</v>
      </c>
      <c r="E44" s="243" t="s">
        <v>361</v>
      </c>
      <c r="F44" s="730">
        <v>10.7</v>
      </c>
      <c r="G44" s="263"/>
      <c r="H44" s="263"/>
      <c r="I44" s="243" t="s">
        <v>445</v>
      </c>
      <c r="J44" s="230"/>
    </row>
    <row r="45" spans="1:20" ht="18" outlineLevel="1">
      <c r="A45" s="339">
        <v>43</v>
      </c>
      <c r="B45" s="339">
        <v>208</v>
      </c>
      <c r="C45" s="328" t="s">
        <v>579</v>
      </c>
      <c r="D45" s="342">
        <v>2012</v>
      </c>
      <c r="E45" s="375" t="s">
        <v>364</v>
      </c>
      <c r="F45" s="730">
        <v>10.9</v>
      </c>
      <c r="G45" s="263"/>
      <c r="H45" s="263"/>
      <c r="I45" s="328" t="s">
        <v>512</v>
      </c>
      <c r="J45" s="230"/>
    </row>
    <row r="46" spans="1:20" ht="17.25" customHeight="1" outlineLevel="1">
      <c r="A46" s="339">
        <v>44</v>
      </c>
      <c r="B46" s="339">
        <v>332</v>
      </c>
      <c r="C46" s="328" t="s">
        <v>580</v>
      </c>
      <c r="D46" s="342">
        <v>2008</v>
      </c>
      <c r="E46" s="375" t="s">
        <v>364</v>
      </c>
      <c r="F46" s="731">
        <v>10.9</v>
      </c>
      <c r="G46" s="400"/>
      <c r="H46" s="400"/>
      <c r="I46" s="328" t="s">
        <v>497</v>
      </c>
      <c r="J46" s="230"/>
    </row>
    <row r="47" spans="1:20" ht="15" customHeight="1" outlineLevel="1">
      <c r="A47" s="236">
        <v>45</v>
      </c>
      <c r="B47" s="237">
        <v>226</v>
      </c>
      <c r="C47" s="241" t="s">
        <v>581</v>
      </c>
      <c r="D47" s="254">
        <v>2010</v>
      </c>
      <c r="E47" s="241" t="s">
        <v>364</v>
      </c>
      <c r="F47" s="729">
        <v>11</v>
      </c>
      <c r="G47" s="263"/>
      <c r="H47" s="263"/>
      <c r="I47" s="328" t="s">
        <v>512</v>
      </c>
      <c r="J47" s="230"/>
    </row>
    <row r="48" spans="1:20" ht="15" customHeight="1" outlineLevel="1">
      <c r="A48" s="236">
        <v>46</v>
      </c>
      <c r="B48" s="237">
        <v>437</v>
      </c>
      <c r="C48" s="241" t="s">
        <v>491</v>
      </c>
      <c r="D48" s="255" t="s">
        <v>531</v>
      </c>
      <c r="E48" s="241" t="s">
        <v>361</v>
      </c>
      <c r="F48" s="729">
        <v>11.5</v>
      </c>
      <c r="G48" s="263"/>
      <c r="H48" s="263"/>
      <c r="I48" s="328" t="s">
        <v>366</v>
      </c>
      <c r="J48" s="230"/>
    </row>
    <row r="49" spans="1:10" ht="15" customHeight="1" outlineLevel="1">
      <c r="A49" s="236">
        <v>47</v>
      </c>
      <c r="B49" s="237">
        <v>197</v>
      </c>
      <c r="C49" s="241" t="s">
        <v>582</v>
      </c>
      <c r="D49" s="254">
        <v>2012</v>
      </c>
      <c r="E49" s="241" t="s">
        <v>361</v>
      </c>
      <c r="F49" s="732">
        <v>11.5</v>
      </c>
      <c r="G49" s="263"/>
      <c r="H49" s="263"/>
      <c r="I49" s="328" t="s">
        <v>360</v>
      </c>
      <c r="J49" s="230"/>
    </row>
    <row r="50" spans="1:10" ht="15" customHeight="1" outlineLevel="1">
      <c r="A50" s="236">
        <v>48</v>
      </c>
      <c r="B50" s="237">
        <v>328</v>
      </c>
      <c r="C50" s="241" t="s">
        <v>583</v>
      </c>
      <c r="D50" s="254">
        <v>2009</v>
      </c>
      <c r="E50" s="241" t="s">
        <v>364</v>
      </c>
      <c r="F50" s="729">
        <v>11.7</v>
      </c>
      <c r="G50" s="263"/>
      <c r="H50" s="263"/>
      <c r="I50" s="328" t="s">
        <v>497</v>
      </c>
      <c r="J50" s="230"/>
    </row>
    <row r="51" spans="1:10" ht="15" customHeight="1" outlineLevel="1">
      <c r="A51" s="236" t="s">
        <v>174</v>
      </c>
      <c r="B51" s="237">
        <v>332</v>
      </c>
      <c r="C51" s="241" t="s">
        <v>584</v>
      </c>
      <c r="D51" s="254">
        <v>2005</v>
      </c>
      <c r="E51" s="241" t="s">
        <v>361</v>
      </c>
      <c r="F51" s="729">
        <v>8.4</v>
      </c>
      <c r="G51" s="263"/>
      <c r="H51" s="263"/>
      <c r="I51" s="328" t="s">
        <v>585</v>
      </c>
      <c r="J51" s="230"/>
    </row>
    <row r="52" spans="1:10" ht="18" outlineLevel="1">
      <c r="A52" s="236" t="s">
        <v>174</v>
      </c>
      <c r="B52" s="237">
        <v>334</v>
      </c>
      <c r="C52" s="241" t="s">
        <v>586</v>
      </c>
      <c r="D52" s="254">
        <v>2005</v>
      </c>
      <c r="E52" s="241" t="s">
        <v>361</v>
      </c>
      <c r="F52" s="729">
        <v>9.6</v>
      </c>
      <c r="G52" s="263"/>
      <c r="H52" s="263"/>
      <c r="I52" s="328" t="s">
        <v>585</v>
      </c>
      <c r="J52" s="230"/>
    </row>
    <row r="53" spans="1:10" ht="18">
      <c r="A53" s="343"/>
      <c r="B53" s="343"/>
      <c r="C53" s="265"/>
      <c r="D53" s="266"/>
      <c r="E53" s="379"/>
      <c r="F53" s="343"/>
      <c r="G53" s="343"/>
      <c r="H53" s="358"/>
      <c r="I53" s="344"/>
      <c r="J53" s="230"/>
    </row>
    <row r="54" spans="1:10" ht="41.25" customHeight="1">
      <c r="A54" s="380"/>
      <c r="B54" s="343"/>
      <c r="C54" s="265"/>
      <c r="D54" s="266"/>
      <c r="E54" s="343"/>
      <c r="F54" s="401"/>
      <c r="G54" s="401"/>
      <c r="H54" s="401"/>
      <c r="I54" s="265"/>
      <c r="J54" s="230"/>
    </row>
    <row r="55" spans="1:10" ht="15" customHeight="1">
      <c r="A55" s="402"/>
      <c r="B55" s="403"/>
      <c r="C55" s="347" t="s">
        <v>408</v>
      </c>
      <c r="D55" s="266"/>
      <c r="E55" s="381" t="s">
        <v>372</v>
      </c>
      <c r="F55" s="378"/>
      <c r="G55" s="378"/>
      <c r="H55" s="378"/>
      <c r="I55" s="344"/>
      <c r="J55" s="230"/>
    </row>
    <row r="56" spans="1:10" ht="15" customHeight="1">
      <c r="A56" s="402"/>
      <c r="B56" s="403"/>
      <c r="C56" s="347"/>
      <c r="D56" s="384"/>
      <c r="E56" s="385"/>
      <c r="F56" s="378"/>
      <c r="G56" s="378"/>
      <c r="H56" s="378"/>
      <c r="I56" s="344"/>
      <c r="J56" s="230"/>
    </row>
    <row r="57" spans="1:10" ht="15" customHeight="1">
      <c r="A57" s="402"/>
      <c r="B57" s="403"/>
      <c r="C57" s="347"/>
      <c r="D57" s="387"/>
      <c r="E57" s="388"/>
      <c r="F57" s="378"/>
      <c r="G57" s="378"/>
      <c r="H57" s="378"/>
      <c r="I57" s="344"/>
      <c r="J57" s="230"/>
    </row>
    <row r="58" spans="1:10" ht="15" customHeight="1">
      <c r="A58" s="402"/>
      <c r="B58" s="403"/>
      <c r="C58" s="347" t="s">
        <v>409</v>
      </c>
      <c r="D58" s="387"/>
      <c r="E58" s="276" t="s">
        <v>373</v>
      </c>
      <c r="F58" s="378"/>
      <c r="G58" s="378"/>
      <c r="H58" s="378"/>
      <c r="I58" s="344"/>
      <c r="J58" s="230"/>
    </row>
    <row r="59" spans="1:10" ht="15" customHeight="1">
      <c r="A59" s="402"/>
      <c r="B59" s="404"/>
      <c r="C59" s="405"/>
      <c r="D59" s="406"/>
      <c r="E59" s="406"/>
      <c r="F59" s="407"/>
      <c r="G59" s="407"/>
      <c r="H59" s="407"/>
      <c r="I59" s="344"/>
      <c r="J59" s="230"/>
    </row>
    <row r="60" spans="1:10">
      <c r="A60" s="90"/>
      <c r="B60" s="170"/>
      <c r="C60" s="109"/>
      <c r="D60" s="180"/>
      <c r="E60" s="90"/>
      <c r="F60" s="293"/>
      <c r="G60" s="293"/>
      <c r="H60" s="293"/>
      <c r="I60" s="222"/>
    </row>
    <row r="61" spans="1:10" ht="41.25" customHeight="1">
      <c r="A61" s="200"/>
      <c r="B61" s="170"/>
      <c r="C61" s="109"/>
      <c r="D61" s="180"/>
      <c r="E61" s="90"/>
      <c r="F61" s="170"/>
      <c r="G61" s="170"/>
      <c r="H61" s="170"/>
      <c r="I61" s="109"/>
    </row>
    <row r="62" spans="1:10">
      <c r="A62" s="24"/>
      <c r="B62" s="223"/>
      <c r="C62" s="98"/>
      <c r="D62" s="25"/>
      <c r="E62" s="18"/>
      <c r="F62" s="218"/>
      <c r="G62" s="218"/>
      <c r="H62" s="218"/>
      <c r="I62" s="222"/>
    </row>
    <row r="63" spans="1:10">
      <c r="A63" s="24"/>
      <c r="B63" s="53"/>
      <c r="C63" s="214"/>
      <c r="D63" s="25"/>
      <c r="E63" s="25"/>
      <c r="F63" s="218"/>
      <c r="G63" s="218"/>
      <c r="H63" s="218"/>
      <c r="I63" s="222"/>
    </row>
    <row r="64" spans="1:10" ht="15" customHeight="1">
      <c r="A64" s="24"/>
      <c r="B64" s="53"/>
      <c r="C64" s="214"/>
      <c r="D64" s="25"/>
      <c r="E64" s="25"/>
      <c r="F64" s="218"/>
      <c r="G64" s="218"/>
      <c r="H64" s="218"/>
      <c r="I64" s="222"/>
    </row>
    <row r="65" spans="1:9" ht="15" customHeight="1">
      <c r="A65" s="24"/>
      <c r="B65" s="53"/>
      <c r="C65" s="214"/>
      <c r="D65" s="25"/>
      <c r="E65" s="25"/>
      <c r="F65" s="218"/>
      <c r="G65" s="218"/>
      <c r="H65" s="218"/>
      <c r="I65" s="222"/>
    </row>
    <row r="66" spans="1:9" ht="15" customHeight="1">
      <c r="A66" s="24"/>
      <c r="B66" s="53"/>
      <c r="C66" s="214"/>
      <c r="D66" s="25"/>
      <c r="E66" s="25"/>
      <c r="F66" s="218"/>
      <c r="G66" s="218"/>
      <c r="H66" s="218"/>
      <c r="I66" s="222"/>
    </row>
    <row r="67" spans="1:9" ht="15" customHeight="1">
      <c r="A67" s="24"/>
      <c r="B67" s="53"/>
      <c r="C67" s="214"/>
      <c r="D67" s="25"/>
      <c r="E67" s="23"/>
      <c r="F67" s="218"/>
      <c r="G67" s="218"/>
      <c r="H67" s="218"/>
      <c r="I67" s="222"/>
    </row>
    <row r="68" spans="1:9">
      <c r="A68" s="90"/>
      <c r="B68" s="170"/>
      <c r="C68" s="214"/>
      <c r="D68" s="25"/>
      <c r="E68" s="25"/>
      <c r="F68" s="218"/>
      <c r="G68" s="218"/>
      <c r="H68" s="218"/>
      <c r="I68" s="222"/>
    </row>
    <row r="69" spans="1:9" ht="41.25" customHeight="1">
      <c r="A69" s="200"/>
      <c r="B69" s="170"/>
      <c r="C69" s="214"/>
      <c r="D69" s="25"/>
      <c r="E69" s="25"/>
      <c r="F69" s="218"/>
      <c r="G69" s="218"/>
      <c r="H69" s="218"/>
      <c r="I69" s="222"/>
    </row>
    <row r="70" spans="1:9">
      <c r="A70" s="24"/>
      <c r="B70" s="53"/>
      <c r="C70" s="27"/>
      <c r="D70" s="18"/>
      <c r="E70" s="25"/>
      <c r="F70" s="89"/>
      <c r="G70" s="89"/>
      <c r="H70" s="89"/>
      <c r="I70" s="222"/>
    </row>
    <row r="71" spans="1:9">
      <c r="A71" s="24"/>
      <c r="B71" s="53"/>
      <c r="C71" s="109"/>
      <c r="D71" s="180"/>
      <c r="E71" s="221"/>
      <c r="F71" s="293"/>
      <c r="G71" s="293"/>
      <c r="H71" s="293"/>
      <c r="I71" s="222"/>
    </row>
    <row r="72" spans="1:9">
      <c r="A72" s="24"/>
      <c r="B72" s="53"/>
      <c r="C72" s="109"/>
      <c r="D72" s="180"/>
      <c r="E72" s="90"/>
      <c r="F72" s="170"/>
      <c r="G72" s="170"/>
      <c r="H72" s="170"/>
      <c r="I72" s="109"/>
    </row>
    <row r="73" spans="1:9">
      <c r="A73" s="24"/>
      <c r="B73" s="53"/>
      <c r="C73" s="202"/>
      <c r="D73" s="203"/>
      <c r="E73" s="50"/>
      <c r="F73" s="218"/>
      <c r="G73" s="218"/>
      <c r="H73" s="218"/>
      <c r="I73" s="222"/>
    </row>
    <row r="74" spans="1:9">
      <c r="A74" s="24"/>
      <c r="B74" s="53"/>
      <c r="C74" s="214"/>
      <c r="D74" s="23"/>
      <c r="E74" s="25"/>
      <c r="F74" s="218"/>
      <c r="G74" s="218"/>
      <c r="H74" s="218"/>
      <c r="I74" s="222"/>
    </row>
    <row r="75" spans="1:9">
      <c r="A75" s="24"/>
      <c r="B75" s="53"/>
      <c r="C75" s="214"/>
      <c r="D75" s="25"/>
      <c r="E75" s="25"/>
      <c r="F75" s="218"/>
      <c r="G75" s="218"/>
      <c r="H75" s="218"/>
      <c r="I75" s="222"/>
    </row>
    <row r="76" spans="1:9">
      <c r="A76" s="90"/>
      <c r="B76" s="40"/>
      <c r="C76" s="214"/>
      <c r="D76" s="25"/>
      <c r="E76" s="25"/>
      <c r="F76" s="218"/>
      <c r="G76" s="218"/>
      <c r="H76" s="218"/>
      <c r="I76" s="222"/>
    </row>
    <row r="77" spans="1:9">
      <c r="A77" s="90"/>
      <c r="B77" s="170"/>
      <c r="C77" s="214"/>
      <c r="D77" s="25"/>
      <c r="E77" s="25"/>
      <c r="F77" s="218"/>
      <c r="G77" s="218"/>
      <c r="H77" s="218"/>
      <c r="I77" s="222"/>
    </row>
    <row r="78" spans="1:9" ht="41.25" customHeight="1">
      <c r="A78" s="200"/>
      <c r="B78" s="170"/>
      <c r="C78" s="109"/>
      <c r="D78" s="180"/>
      <c r="E78" s="90"/>
      <c r="F78" s="293"/>
      <c r="G78" s="293"/>
      <c r="H78" s="293"/>
      <c r="I78" s="222"/>
    </row>
    <row r="79" spans="1:9" ht="15" customHeight="1">
      <c r="A79" s="24"/>
      <c r="B79" s="225"/>
      <c r="C79" s="109"/>
      <c r="D79" s="180"/>
      <c r="E79" s="90"/>
      <c r="F79" s="170"/>
      <c r="G79" s="170"/>
      <c r="H79" s="170"/>
      <c r="I79" s="109"/>
    </row>
    <row r="80" spans="1:9" ht="15" customHeight="1">
      <c r="A80" s="24"/>
      <c r="B80" s="53"/>
      <c r="C80" s="214"/>
      <c r="D80" s="23"/>
      <c r="E80" s="25"/>
      <c r="F80" s="218"/>
      <c r="G80" s="218"/>
      <c r="H80" s="218"/>
      <c r="I80" s="222"/>
    </row>
    <row r="81" spans="1:9" ht="15" customHeight="1">
      <c r="A81" s="24"/>
      <c r="B81" s="53"/>
      <c r="C81" s="214"/>
      <c r="D81" s="23"/>
      <c r="E81" s="25"/>
      <c r="F81" s="218"/>
      <c r="G81" s="218"/>
      <c r="H81" s="218"/>
      <c r="I81" s="222"/>
    </row>
    <row r="82" spans="1:9" ht="15" customHeight="1">
      <c r="A82" s="24"/>
      <c r="B82" s="53"/>
      <c r="C82" s="214"/>
      <c r="D82" s="23"/>
      <c r="E82" s="25"/>
      <c r="F82" s="218"/>
      <c r="G82" s="218"/>
      <c r="H82" s="218"/>
      <c r="I82" s="222"/>
    </row>
    <row r="83" spans="1:9" ht="15" customHeight="1">
      <c r="A83" s="24"/>
      <c r="B83" s="53"/>
      <c r="C83" s="98"/>
      <c r="D83" s="23"/>
      <c r="E83" s="18"/>
      <c r="F83" s="218"/>
      <c r="G83" s="218"/>
      <c r="H83" s="218"/>
      <c r="I83" s="109"/>
    </row>
    <row r="84" spans="1:9">
      <c r="A84" s="90"/>
      <c r="B84" s="170"/>
      <c r="C84" s="214"/>
      <c r="D84" s="25"/>
      <c r="E84" s="25"/>
      <c r="F84" s="218"/>
      <c r="G84" s="218"/>
      <c r="H84" s="218"/>
      <c r="I84" s="109"/>
    </row>
    <row r="85" spans="1:9" ht="41.25" customHeight="1">
      <c r="A85" s="200"/>
      <c r="B85" s="170"/>
      <c r="C85" s="27"/>
      <c r="D85" s="23"/>
      <c r="E85" s="44"/>
      <c r="F85" s="89"/>
      <c r="G85" s="89"/>
      <c r="H85" s="89"/>
      <c r="I85" s="222"/>
    </row>
    <row r="86" spans="1:9">
      <c r="A86" s="24"/>
      <c r="B86" s="53"/>
      <c r="C86" s="109"/>
      <c r="D86" s="180"/>
      <c r="E86" s="90"/>
      <c r="F86" s="293"/>
      <c r="G86" s="293"/>
      <c r="H86" s="293"/>
      <c r="I86" s="222"/>
    </row>
    <row r="87" spans="1:9">
      <c r="A87" s="24"/>
      <c r="B87" s="53"/>
      <c r="C87" s="109"/>
      <c r="D87" s="180"/>
      <c r="E87" s="90"/>
      <c r="F87" s="170"/>
      <c r="G87" s="170"/>
      <c r="H87" s="170"/>
      <c r="I87" s="109"/>
    </row>
    <row r="88" spans="1:9" ht="15" customHeight="1">
      <c r="A88" s="24"/>
      <c r="B88" s="53"/>
      <c r="C88" s="214"/>
      <c r="D88" s="25"/>
      <c r="E88" s="25"/>
      <c r="F88" s="218"/>
      <c r="G88" s="218"/>
      <c r="H88" s="218"/>
      <c r="I88" s="222"/>
    </row>
    <row r="89" spans="1:9" ht="15" customHeight="1">
      <c r="A89" s="24"/>
      <c r="B89" s="223"/>
      <c r="C89" s="214"/>
      <c r="D89" s="25"/>
      <c r="E89" s="25"/>
      <c r="F89" s="218"/>
      <c r="G89" s="218"/>
      <c r="H89" s="218"/>
      <c r="I89" s="222"/>
    </row>
    <row r="90" spans="1:9" ht="15" customHeight="1">
      <c r="A90" s="24"/>
      <c r="B90" s="53"/>
      <c r="C90" s="214"/>
      <c r="D90" s="25"/>
      <c r="E90" s="25"/>
      <c r="F90" s="218"/>
      <c r="G90" s="218"/>
      <c r="H90" s="218"/>
      <c r="I90" s="222"/>
    </row>
    <row r="91" spans="1:9" ht="15" customHeight="1">
      <c r="A91" s="24"/>
      <c r="B91" s="29"/>
      <c r="C91" s="214"/>
      <c r="D91" s="23"/>
      <c r="E91" s="25"/>
      <c r="F91" s="218"/>
      <c r="G91" s="218"/>
      <c r="H91" s="218"/>
      <c r="I91" s="222"/>
    </row>
    <row r="92" spans="1:9">
      <c r="A92" s="90"/>
      <c r="B92" s="170"/>
      <c r="C92" s="17"/>
      <c r="D92" s="25"/>
      <c r="E92" s="18"/>
      <c r="F92" s="226"/>
      <c r="G92" s="226"/>
      <c r="H92" s="226"/>
      <c r="I92" s="222"/>
    </row>
    <row r="93" spans="1:9" ht="41.25" customHeight="1">
      <c r="A93" s="200"/>
      <c r="B93" s="170"/>
      <c r="C93" s="17"/>
      <c r="D93" s="25"/>
      <c r="E93" s="18"/>
      <c r="F93" s="226"/>
      <c r="G93" s="226"/>
      <c r="H93" s="226"/>
      <c r="I93" s="222"/>
    </row>
    <row r="94" spans="1:9">
      <c r="A94" s="24"/>
      <c r="B94" s="53"/>
      <c r="C94" s="109"/>
      <c r="D94" s="180"/>
      <c r="E94" s="90"/>
      <c r="F94" s="293"/>
      <c r="G94" s="293"/>
      <c r="H94" s="293"/>
      <c r="I94" s="222"/>
    </row>
    <row r="95" spans="1:9">
      <c r="A95" s="24"/>
      <c r="B95" s="53"/>
      <c r="C95" s="109"/>
      <c r="D95" s="180"/>
      <c r="E95" s="90"/>
      <c r="F95" s="170"/>
      <c r="G95" s="170"/>
      <c r="H95" s="170"/>
      <c r="I95" s="109"/>
    </row>
    <row r="96" spans="1:9">
      <c r="A96" s="24"/>
      <c r="B96" s="53"/>
      <c r="C96" s="214"/>
      <c r="D96" s="23"/>
      <c r="E96" s="25"/>
      <c r="F96" s="218"/>
      <c r="G96" s="218"/>
      <c r="H96" s="218"/>
      <c r="I96" s="222"/>
    </row>
    <row r="97" spans="1:9">
      <c r="A97" s="24"/>
      <c r="B97" s="53"/>
      <c r="C97" s="141"/>
      <c r="D97" s="79"/>
      <c r="E97" s="79"/>
      <c r="F97" s="140"/>
      <c r="G97" s="140"/>
      <c r="H97" s="140"/>
    </row>
    <row r="98" spans="1:9">
      <c r="A98" s="24"/>
      <c r="B98" s="149"/>
      <c r="C98" s="141"/>
      <c r="D98" s="79"/>
      <c r="E98" s="79"/>
      <c r="F98" s="140"/>
      <c r="G98" s="140"/>
      <c r="H98" s="140"/>
    </row>
    <row r="99" spans="1:9">
      <c r="A99" s="24"/>
      <c r="B99" s="149"/>
      <c r="C99" s="141"/>
      <c r="D99" s="79"/>
      <c r="E99" s="79"/>
      <c r="F99" s="140"/>
      <c r="G99" s="140"/>
      <c r="H99" s="140"/>
    </row>
    <row r="100" spans="1:9">
      <c r="A100" s="90"/>
      <c r="B100" s="170"/>
      <c r="C100" s="141"/>
      <c r="D100" s="142"/>
      <c r="E100" s="79"/>
      <c r="F100" s="140"/>
      <c r="G100" s="140"/>
      <c r="H100" s="140"/>
    </row>
    <row r="101" spans="1:9" ht="41.25" customHeight="1">
      <c r="A101" s="200"/>
      <c r="B101" s="170"/>
      <c r="C101" s="47"/>
      <c r="D101" s="62"/>
      <c r="E101" s="25"/>
      <c r="F101" s="88"/>
      <c r="G101" s="88"/>
      <c r="H101" s="88"/>
    </row>
    <row r="102" spans="1:9">
      <c r="A102" s="24"/>
      <c r="B102" s="53"/>
      <c r="E102" s="8"/>
    </row>
    <row r="103" spans="1:9">
      <c r="A103" s="24"/>
      <c r="B103" s="145"/>
      <c r="C103" s="14"/>
      <c r="D103" s="13"/>
      <c r="E103" s="12"/>
      <c r="F103" s="147"/>
      <c r="G103" s="147"/>
      <c r="H103" s="147"/>
      <c r="I103" s="108"/>
    </row>
    <row r="104" spans="1:9">
      <c r="A104" s="24"/>
      <c r="B104" s="145"/>
      <c r="C104" s="174"/>
    </row>
    <row r="105" spans="1:9">
      <c r="A105" s="24"/>
      <c r="B105" s="145"/>
      <c r="C105" s="174"/>
    </row>
    <row r="106" spans="1:9">
      <c r="A106" s="24"/>
      <c r="B106" s="145"/>
      <c r="C106" s="174"/>
    </row>
    <row r="107" spans="1:9">
      <c r="A107" s="24"/>
      <c r="B107" s="25"/>
    </row>
    <row r="108" spans="1:9">
      <c r="B108" s="146"/>
    </row>
    <row r="109" spans="1:9" ht="41.25" customHeight="1">
      <c r="A109" s="11"/>
      <c r="B109" s="147"/>
    </row>
  </sheetData>
  <sortState ref="A9:J10">
    <sortCondition ref="A9"/>
  </sortState>
  <customSheetViews>
    <customSheetView guid="{2E7CB4B9-7FDD-448F-BF62-2890FA5556F6}" scale="85" showPageBreaks="1" hiddenRows="1" topLeftCell="A85">
      <selection activeCell="A42" sqref="A42:XFD43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85" showPageBreaks="1" topLeftCell="A23">
      <selection sqref="A1:K43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">
    <mergeCell ref="F2:G2"/>
  </mergeCells>
  <conditionalFormatting sqref="B1:B15 B59:B61 B68:B69 B76:B78 B84:B85 B91:B93 B108:B1048576 B17:B31 B35:B40 B44:B54">
    <cfRule type="cellIs" dxfId="40" priority="20" stopIfTrue="1" operator="equal">
      <formula>157.5</formula>
    </cfRule>
  </conditionalFormatting>
  <conditionalFormatting sqref="B100:B101">
    <cfRule type="cellIs" dxfId="39" priority="15" stopIfTrue="1" operator="equal">
      <formula>157.5</formula>
    </cfRule>
  </conditionalFormatting>
  <conditionalFormatting sqref="B41:B43">
    <cfRule type="cellIs" dxfId="38" priority="13" stopIfTrue="1" operator="equal">
      <formula>173</formula>
    </cfRule>
  </conditionalFormatting>
  <conditionalFormatting sqref="B107">
    <cfRule type="cellIs" dxfId="37" priority="9" stopIfTrue="1" operator="equal">
      <formula>173</formula>
    </cfRule>
  </conditionalFormatting>
  <conditionalFormatting sqref="B16">
    <cfRule type="cellIs" dxfId="36" priority="8" stopIfTrue="1" operator="equal">
      <formula>157.5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 differentOddEven="1" scaleWithDoc="0"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13"/>
  <sheetViews>
    <sheetView view="pageLayout" zoomScaleNormal="100" workbookViewId="0">
      <selection activeCell="P8" sqref="P8"/>
    </sheetView>
  </sheetViews>
  <sheetFormatPr defaultRowHeight="14.5"/>
  <cols>
    <col min="1" max="2" width="5.36328125" customWidth="1"/>
    <col min="3" max="3" width="17.6328125" customWidth="1"/>
    <col min="4" max="4" width="7.08984375" customWidth="1"/>
    <col min="5" max="5" width="10.453125" customWidth="1"/>
    <col min="6" max="15" width="4.08984375" customWidth="1"/>
    <col min="16" max="16" width="36.6328125" customWidth="1"/>
  </cols>
  <sheetData>
    <row r="2" spans="1:16" ht="18">
      <c r="A2" s="227"/>
      <c r="B2" s="227"/>
      <c r="C2" s="228" t="s">
        <v>457</v>
      </c>
      <c r="D2" s="229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30"/>
    </row>
    <row r="3" spans="1:16" ht="45.5">
      <c r="A3" s="350" t="s">
        <v>0</v>
      </c>
      <c r="B3" s="349" t="s">
        <v>2</v>
      </c>
      <c r="C3" s="352" t="s">
        <v>1</v>
      </c>
      <c r="D3" s="351" t="s">
        <v>3</v>
      </c>
      <c r="E3" s="349" t="s">
        <v>363</v>
      </c>
      <c r="F3" s="717">
        <v>110</v>
      </c>
      <c r="G3" s="717">
        <v>115</v>
      </c>
      <c r="H3" s="717">
        <v>120</v>
      </c>
      <c r="I3" s="717">
        <v>125</v>
      </c>
      <c r="J3" s="717">
        <v>130</v>
      </c>
      <c r="K3" s="717">
        <v>135</v>
      </c>
      <c r="L3" s="717">
        <v>140</v>
      </c>
      <c r="M3" s="717">
        <v>145</v>
      </c>
      <c r="N3" s="726" t="s">
        <v>432</v>
      </c>
      <c r="O3" s="726" t="s">
        <v>13</v>
      </c>
      <c r="P3" s="349" t="s">
        <v>10</v>
      </c>
    </row>
    <row r="4" spans="1:16">
      <c r="A4" s="703">
        <v>1</v>
      </c>
      <c r="B4" s="190">
        <v>698</v>
      </c>
      <c r="C4" s="704" t="s">
        <v>413</v>
      </c>
      <c r="D4" s="193">
        <v>2007</v>
      </c>
      <c r="E4" s="725" t="s">
        <v>362</v>
      </c>
      <c r="F4" s="724" t="s">
        <v>850</v>
      </c>
      <c r="G4" s="724" t="s">
        <v>851</v>
      </c>
      <c r="H4" s="724" t="s">
        <v>850</v>
      </c>
      <c r="I4" s="724" t="s">
        <v>850</v>
      </c>
      <c r="J4" s="724" t="s">
        <v>850</v>
      </c>
      <c r="K4" s="724" t="s">
        <v>851</v>
      </c>
      <c r="L4" s="724" t="s">
        <v>850</v>
      </c>
      <c r="M4" s="724" t="s">
        <v>852</v>
      </c>
      <c r="N4" s="719">
        <v>140</v>
      </c>
      <c r="O4" s="719">
        <v>3</v>
      </c>
      <c r="P4" s="727" t="s">
        <v>483</v>
      </c>
    </row>
    <row r="5" spans="1:16">
      <c r="A5" s="703">
        <v>2</v>
      </c>
      <c r="B5" s="190">
        <v>688</v>
      </c>
      <c r="C5" s="704" t="s">
        <v>485</v>
      </c>
      <c r="D5" s="193">
        <v>2008</v>
      </c>
      <c r="E5" s="725" t="s">
        <v>362</v>
      </c>
      <c r="F5" s="724"/>
      <c r="G5" s="724" t="s">
        <v>850</v>
      </c>
      <c r="H5" s="724" t="s">
        <v>850</v>
      </c>
      <c r="I5" s="724" t="s">
        <v>853</v>
      </c>
      <c r="J5" s="724" t="s">
        <v>851</v>
      </c>
      <c r="K5" s="724" t="s">
        <v>854</v>
      </c>
      <c r="L5" s="724"/>
      <c r="M5" s="724"/>
      <c r="N5" s="720">
        <v>130</v>
      </c>
      <c r="O5" s="720" t="s">
        <v>794</v>
      </c>
      <c r="P5" s="728" t="s">
        <v>483</v>
      </c>
    </row>
    <row r="6" spans="1:16">
      <c r="A6" s="703">
        <v>2</v>
      </c>
      <c r="B6" s="190">
        <v>683</v>
      </c>
      <c r="C6" s="704" t="s">
        <v>487</v>
      </c>
      <c r="D6" s="193">
        <v>2008</v>
      </c>
      <c r="E6" s="725" t="s">
        <v>362</v>
      </c>
      <c r="F6" s="724" t="s">
        <v>853</v>
      </c>
      <c r="G6" s="724" t="s">
        <v>850</v>
      </c>
      <c r="H6" s="724" t="s">
        <v>850</v>
      </c>
      <c r="I6" s="724" t="s">
        <v>850</v>
      </c>
      <c r="J6" s="724" t="s">
        <v>854</v>
      </c>
      <c r="K6" s="724"/>
      <c r="L6" s="724"/>
      <c r="M6" s="724"/>
      <c r="N6" s="720">
        <v>125</v>
      </c>
      <c r="O6" s="720" t="s">
        <v>795</v>
      </c>
      <c r="P6" s="727" t="s">
        <v>483</v>
      </c>
    </row>
    <row r="7" spans="1:16">
      <c r="A7" s="703">
        <v>4</v>
      </c>
      <c r="B7" s="190">
        <v>330</v>
      </c>
      <c r="C7" s="704" t="s">
        <v>759</v>
      </c>
      <c r="D7" s="193">
        <v>2006</v>
      </c>
      <c r="E7" s="725" t="s">
        <v>677</v>
      </c>
      <c r="F7" s="724" t="s">
        <v>850</v>
      </c>
      <c r="G7" s="724" t="s">
        <v>850</v>
      </c>
      <c r="H7" s="724" t="s">
        <v>854</v>
      </c>
      <c r="I7" s="724"/>
      <c r="J7" s="724"/>
      <c r="K7" s="724"/>
      <c r="L7" s="724"/>
      <c r="M7" s="724"/>
      <c r="N7" s="720">
        <v>115</v>
      </c>
      <c r="O7" s="720" t="s">
        <v>796</v>
      </c>
      <c r="P7" s="212" t="s">
        <v>490</v>
      </c>
    </row>
    <row r="8" spans="1:16">
      <c r="A8" s="703">
        <v>5</v>
      </c>
      <c r="B8" s="190">
        <v>60</v>
      </c>
      <c r="C8" s="704" t="s">
        <v>570</v>
      </c>
      <c r="D8" s="193">
        <v>2008</v>
      </c>
      <c r="E8" s="725" t="s">
        <v>361</v>
      </c>
      <c r="F8" s="724" t="s">
        <v>850</v>
      </c>
      <c r="G8" s="724" t="s">
        <v>854</v>
      </c>
      <c r="H8" s="724"/>
      <c r="I8" s="724"/>
      <c r="J8" s="724"/>
      <c r="K8" s="724"/>
      <c r="L8" s="724"/>
      <c r="M8" s="724"/>
      <c r="N8" s="720">
        <v>110</v>
      </c>
      <c r="O8" s="720" t="s">
        <v>796</v>
      </c>
      <c r="P8" s="212" t="s">
        <v>366</v>
      </c>
    </row>
    <row r="9" spans="1:16">
      <c r="A9" s="703">
        <v>6</v>
      </c>
      <c r="B9" s="190">
        <v>156</v>
      </c>
      <c r="C9" s="704" t="s">
        <v>394</v>
      </c>
      <c r="D9" s="193">
        <v>2006</v>
      </c>
      <c r="E9" s="725" t="s">
        <v>227</v>
      </c>
      <c r="F9" s="724"/>
      <c r="G9" s="724"/>
      <c r="H9" s="724"/>
      <c r="I9" s="724"/>
      <c r="J9" s="724"/>
      <c r="K9" s="724"/>
      <c r="L9" s="724" t="s">
        <v>854</v>
      </c>
      <c r="M9" s="724"/>
      <c r="N9" s="720">
        <v>0</v>
      </c>
      <c r="O9" s="720"/>
      <c r="P9" s="212" t="s">
        <v>230</v>
      </c>
    </row>
    <row r="10" spans="1:16">
      <c r="A10" s="8"/>
      <c r="B10" s="8"/>
      <c r="C10" s="19"/>
      <c r="D10" s="10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5"/>
    </row>
    <row r="11" spans="1:16" ht="18">
      <c r="A11" s="8"/>
      <c r="B11" s="737" t="s">
        <v>408</v>
      </c>
      <c r="C11" s="737"/>
      <c r="D11" s="289"/>
      <c r="E11" s="315" t="s">
        <v>372</v>
      </c>
      <c r="F11" s="353"/>
      <c r="G11" s="353"/>
      <c r="H11" s="353"/>
      <c r="I11" s="353"/>
      <c r="J11" s="353"/>
      <c r="K11" s="353"/>
      <c r="L11" s="353"/>
      <c r="M11" s="353"/>
      <c r="P11" s="101"/>
    </row>
    <row r="12" spans="1:16" ht="15" customHeight="1">
      <c r="A12" s="8"/>
      <c r="B12" s="258"/>
      <c r="C12" s="290"/>
      <c r="D12" s="289"/>
      <c r="E12" s="287"/>
      <c r="F12" s="287"/>
      <c r="G12" s="287"/>
      <c r="H12" s="287"/>
      <c r="I12" s="287"/>
      <c r="J12" s="287"/>
      <c r="K12" s="287"/>
      <c r="L12" s="287"/>
      <c r="M12" s="287"/>
      <c r="P12" s="204"/>
    </row>
    <row r="13" spans="1:16" ht="18">
      <c r="A13" s="8"/>
      <c r="B13" s="798" t="s">
        <v>409</v>
      </c>
      <c r="C13" s="798"/>
      <c r="D13" s="209"/>
      <c r="E13" s="315" t="s">
        <v>419</v>
      </c>
      <c r="F13" s="353"/>
      <c r="G13" s="353"/>
      <c r="H13" s="353"/>
      <c r="I13" s="353"/>
      <c r="J13" s="353"/>
      <c r="K13" s="353"/>
      <c r="L13" s="353"/>
      <c r="M13" s="353"/>
      <c r="P13" s="101"/>
    </row>
  </sheetData>
  <mergeCells count="2">
    <mergeCell ref="B11:C11"/>
    <mergeCell ref="B13:C13"/>
  </mergeCells>
  <conditionalFormatting sqref="E11:M11">
    <cfRule type="containsErrors" dxfId="0" priority="2">
      <formula>ISERROR(E11)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R52"/>
  <sheetViews>
    <sheetView view="pageLayout" zoomScaleNormal="142" workbookViewId="0">
      <selection activeCell="H7" sqref="H7"/>
    </sheetView>
  </sheetViews>
  <sheetFormatPr defaultRowHeight="14.5" outlineLevelRow="2"/>
  <cols>
    <col min="1" max="1" width="4.36328125" style="8" customWidth="1"/>
    <col min="2" max="2" width="7.36328125" style="8" customWidth="1"/>
    <col min="3" max="3" width="27.90625" style="19" customWidth="1"/>
    <col min="4" max="4" width="9.36328125" style="10" customWidth="1"/>
    <col min="5" max="5" width="9.54296875" style="26" customWidth="1"/>
    <col min="6" max="6" width="7.08984375" style="8" customWidth="1"/>
    <col min="7" max="7" width="33" style="96" customWidth="1"/>
    <col min="8" max="11" width="9.08984375" style="5"/>
    <col min="12" max="13" width="9.08984375" style="4"/>
    <col min="14" max="18" width="9.08984375" style="94"/>
  </cols>
  <sheetData>
    <row r="1" spans="1:17" ht="18">
      <c r="A1" s="227"/>
      <c r="B1" s="227"/>
      <c r="C1" s="228" t="s">
        <v>178</v>
      </c>
      <c r="D1" s="229"/>
      <c r="E1" s="227"/>
      <c r="F1" s="227"/>
      <c r="G1" s="230"/>
    </row>
    <row r="2" spans="1:17" s="5" customFormat="1" ht="48.7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346" t="s">
        <v>397</v>
      </c>
      <c r="G2" s="339" t="s">
        <v>10</v>
      </c>
      <c r="L2" s="4"/>
      <c r="M2" s="4"/>
      <c r="N2" s="94"/>
      <c r="O2" s="94"/>
      <c r="P2" s="94"/>
      <c r="Q2" s="94"/>
    </row>
    <row r="3" spans="1:17" s="132" customFormat="1" ht="15.75" customHeight="1" outlineLevel="2">
      <c r="A3" s="237">
        <v>1</v>
      </c>
      <c r="B3" s="300" t="s">
        <v>631</v>
      </c>
      <c r="C3" s="243" t="s">
        <v>435</v>
      </c>
      <c r="D3" s="254">
        <v>2007</v>
      </c>
      <c r="E3" s="243" t="s">
        <v>186</v>
      </c>
      <c r="F3" s="408">
        <v>10.4</v>
      </c>
      <c r="G3" s="243" t="s">
        <v>441</v>
      </c>
      <c r="L3" s="133"/>
      <c r="M3" s="133"/>
      <c r="N3" s="134"/>
      <c r="O3" s="134"/>
      <c r="P3" s="134"/>
      <c r="Q3" s="134"/>
    </row>
    <row r="4" spans="1:17" s="132" customFormat="1" ht="15.75" customHeight="1" outlineLevel="2">
      <c r="A4" s="237">
        <v>2</v>
      </c>
      <c r="B4" s="300" t="s">
        <v>632</v>
      </c>
      <c r="C4" s="243" t="s">
        <v>468</v>
      </c>
      <c r="D4" s="254">
        <v>2007</v>
      </c>
      <c r="E4" s="243" t="s">
        <v>186</v>
      </c>
      <c r="F4" s="408">
        <v>10.6</v>
      </c>
      <c r="G4" s="243" t="s">
        <v>441</v>
      </c>
      <c r="L4" s="133"/>
      <c r="M4" s="133"/>
      <c r="N4" s="134"/>
      <c r="O4" s="134"/>
      <c r="P4" s="134"/>
      <c r="Q4" s="134"/>
    </row>
    <row r="5" spans="1:17" s="132" customFormat="1" ht="15.75" customHeight="1" outlineLevel="2">
      <c r="A5" s="237">
        <v>3</v>
      </c>
      <c r="B5" s="370">
        <v>650</v>
      </c>
      <c r="C5" s="242" t="s">
        <v>505</v>
      </c>
      <c r="D5" s="262">
        <v>2007</v>
      </c>
      <c r="E5" s="326" t="s">
        <v>186</v>
      </c>
      <c r="F5" s="408">
        <v>14.6</v>
      </c>
      <c r="G5" s="242" t="s">
        <v>633</v>
      </c>
      <c r="L5" s="133"/>
      <c r="M5" s="133"/>
      <c r="N5" s="134"/>
      <c r="O5" s="134"/>
      <c r="P5" s="134"/>
      <c r="Q5" s="134"/>
    </row>
    <row r="6" spans="1:17" s="132" customFormat="1" ht="15.75" customHeight="1" outlineLevel="2">
      <c r="A6" s="337"/>
      <c r="B6" s="337"/>
      <c r="C6" s="347"/>
      <c r="D6" s="377"/>
      <c r="E6" s="387"/>
      <c r="F6" s="409"/>
      <c r="G6" s="337"/>
      <c r="L6" s="133"/>
      <c r="M6" s="133"/>
      <c r="N6" s="134"/>
      <c r="O6" s="134"/>
      <c r="P6" s="134"/>
      <c r="Q6" s="134"/>
    </row>
    <row r="7" spans="1:17" s="132" customFormat="1" ht="15.75" customHeight="1" outlineLevel="2">
      <c r="A7" s="337"/>
      <c r="B7" s="403"/>
      <c r="C7" s="385"/>
      <c r="D7" s="410"/>
      <c r="E7" s="411"/>
      <c r="F7" s="409"/>
      <c r="G7" s="403"/>
      <c r="L7" s="133"/>
      <c r="M7" s="133"/>
      <c r="N7" s="134"/>
      <c r="O7" s="134"/>
      <c r="P7" s="134"/>
      <c r="Q7" s="134"/>
    </row>
    <row r="8" spans="1:17" s="132" customFormat="1" ht="15.75" customHeight="1" outlineLevel="2">
      <c r="A8" s="337"/>
      <c r="B8" s="403"/>
      <c r="C8" s="385"/>
      <c r="D8" s="410"/>
      <c r="E8" s="387"/>
      <c r="F8" s="409"/>
      <c r="G8" s="403"/>
      <c r="L8" s="133"/>
      <c r="M8" s="133"/>
      <c r="N8" s="134"/>
      <c r="O8" s="134"/>
      <c r="P8" s="134"/>
      <c r="Q8" s="134"/>
    </row>
    <row r="9" spans="1:17" s="132" customFormat="1" ht="15.75" customHeight="1" outlineLevel="2">
      <c r="A9" s="337"/>
      <c r="B9" s="403"/>
      <c r="C9" s="385" t="s">
        <v>420</v>
      </c>
      <c r="D9" s="411"/>
      <c r="E9" s="387"/>
      <c r="F9" s="409"/>
      <c r="G9" s="381" t="s">
        <v>372</v>
      </c>
      <c r="L9" s="133"/>
      <c r="M9" s="133"/>
      <c r="N9" s="134"/>
      <c r="O9" s="134"/>
      <c r="P9" s="134"/>
      <c r="Q9" s="134"/>
    </row>
    <row r="10" spans="1:17" s="5" customFormat="1" ht="15.75" customHeight="1" outlineLevel="2">
      <c r="A10" s="402"/>
      <c r="B10" s="412"/>
      <c r="C10" s="413"/>
      <c r="D10" s="411"/>
      <c r="E10" s="387"/>
      <c r="F10" s="407"/>
      <c r="G10" s="385"/>
      <c r="L10" s="4"/>
      <c r="M10" s="4"/>
      <c r="N10" s="94"/>
      <c r="O10" s="94"/>
      <c r="P10" s="94"/>
      <c r="Q10" s="94"/>
    </row>
    <row r="11" spans="1:17" ht="18" outlineLevel="1">
      <c r="A11" s="343"/>
      <c r="B11" s="343"/>
      <c r="C11" s="345" t="s">
        <v>409</v>
      </c>
      <c r="D11" s="266"/>
      <c r="E11" s="414"/>
      <c r="F11" s="343"/>
      <c r="G11" s="276" t="s">
        <v>373</v>
      </c>
    </row>
    <row r="12" spans="1:17" ht="14.25" customHeight="1" outlineLevel="1">
      <c r="A12" s="200"/>
      <c r="B12" s="90"/>
      <c r="C12" s="109"/>
      <c r="D12" s="180"/>
      <c r="E12" s="90"/>
      <c r="F12" s="170"/>
      <c r="G12" s="90"/>
    </row>
    <row r="13" spans="1:17" ht="15.75" customHeight="1" outlineLevel="1">
      <c r="A13" s="24"/>
      <c r="B13" s="16"/>
      <c r="C13" s="17"/>
      <c r="D13" s="23"/>
      <c r="E13" s="18"/>
      <c r="F13" s="89"/>
      <c r="G13" s="181"/>
    </row>
    <row r="14" spans="1:17" ht="15.75" customHeight="1" outlineLevel="1">
      <c r="A14" s="24"/>
      <c r="B14" s="24"/>
      <c r="C14" s="28"/>
      <c r="D14" s="23"/>
      <c r="E14" s="23"/>
      <c r="F14" s="89"/>
      <c r="G14" s="181"/>
    </row>
    <row r="15" spans="1:17" ht="15.75" customHeight="1" outlineLevel="1">
      <c r="A15" s="24"/>
      <c r="B15" s="16"/>
      <c r="C15" s="17"/>
      <c r="D15" s="23"/>
      <c r="E15" s="18"/>
      <c r="F15" s="89"/>
      <c r="G15" s="181"/>
    </row>
    <row r="16" spans="1:17" ht="15.75" customHeight="1" outlineLevel="1">
      <c r="A16" s="24"/>
      <c r="B16" s="40"/>
      <c r="C16" s="48"/>
      <c r="D16" s="31"/>
      <c r="E16" s="31"/>
      <c r="F16" s="89"/>
      <c r="G16" s="181"/>
    </row>
    <row r="17" spans="1:7" ht="15.75" customHeight="1" outlineLevel="1">
      <c r="A17" s="24"/>
      <c r="B17" s="46"/>
      <c r="C17" s="58"/>
      <c r="D17" s="44"/>
      <c r="E17" s="23"/>
      <c r="F17" s="89"/>
      <c r="G17" s="181"/>
    </row>
    <row r="18" spans="1:7" ht="15.75" customHeight="1" outlineLevel="1">
      <c r="A18" s="24"/>
      <c r="B18" s="29"/>
      <c r="C18" s="30"/>
      <c r="D18" s="31"/>
      <c r="E18" s="23"/>
      <c r="F18" s="89"/>
      <c r="G18" s="181"/>
    </row>
    <row r="19" spans="1:7" ht="15.75" customHeight="1" outlineLevel="1">
      <c r="A19" s="24"/>
      <c r="B19" s="40"/>
      <c r="C19" s="41"/>
      <c r="D19" s="31"/>
      <c r="E19" s="31"/>
      <c r="F19" s="89"/>
      <c r="G19" s="181"/>
    </row>
    <row r="20" spans="1:7" ht="15.75" customHeight="1" outlineLevel="1">
      <c r="A20" s="24"/>
      <c r="B20" s="46"/>
      <c r="C20" s="58"/>
      <c r="D20" s="44"/>
      <c r="E20" s="23"/>
      <c r="F20" s="89"/>
      <c r="G20" s="181"/>
    </row>
    <row r="21" spans="1:7">
      <c r="A21" s="90"/>
      <c r="B21" s="90"/>
      <c r="C21" s="109"/>
      <c r="D21" s="180"/>
      <c r="E21" s="216"/>
      <c r="F21" s="293"/>
      <c r="G21" s="181"/>
    </row>
    <row r="22" spans="1:7" ht="41.25" customHeight="1">
      <c r="A22" s="200"/>
      <c r="B22" s="90"/>
      <c r="C22" s="109"/>
      <c r="D22" s="180"/>
      <c r="E22" s="90"/>
      <c r="F22" s="170"/>
      <c r="G22" s="90"/>
    </row>
    <row r="23" spans="1:7" ht="15.75" customHeight="1">
      <c r="A23" s="24"/>
      <c r="B23" s="18"/>
      <c r="C23" s="98"/>
      <c r="D23" s="23"/>
      <c r="E23" s="18"/>
      <c r="F23" s="218"/>
      <c r="G23" s="181"/>
    </row>
    <row r="24" spans="1:7" ht="15.75" customHeight="1">
      <c r="A24" s="24"/>
      <c r="B24" s="18"/>
      <c r="C24" s="98"/>
      <c r="D24" s="23"/>
      <c r="E24" s="18"/>
      <c r="F24" s="218"/>
      <c r="G24" s="181"/>
    </row>
    <row r="25" spans="1:7" ht="15.75" customHeight="1">
      <c r="A25" s="24"/>
      <c r="B25" s="25"/>
      <c r="C25" s="214"/>
      <c r="D25" s="23"/>
      <c r="E25" s="23"/>
      <c r="F25" s="218"/>
      <c r="G25" s="181"/>
    </row>
    <row r="26" spans="1:7" ht="15.75" customHeight="1">
      <c r="A26" s="24"/>
      <c r="B26" s="25"/>
      <c r="C26" s="214"/>
      <c r="D26" s="292"/>
      <c r="E26" s="23"/>
      <c r="F26" s="218"/>
      <c r="G26" s="181"/>
    </row>
    <row r="27" spans="1:7" ht="15.75" customHeight="1">
      <c r="A27" s="24"/>
      <c r="B27" s="25"/>
      <c r="C27" s="214"/>
      <c r="D27" s="292"/>
      <c r="E27" s="23"/>
      <c r="F27" s="218"/>
      <c r="G27" s="181"/>
    </row>
    <row r="28" spans="1:7" ht="15.75" customHeight="1">
      <c r="A28" s="24"/>
      <c r="B28" s="24"/>
      <c r="C28" s="27"/>
      <c r="D28" s="23"/>
      <c r="E28" s="23"/>
      <c r="F28" s="219"/>
      <c r="G28" s="181"/>
    </row>
    <row r="29" spans="1:7">
      <c r="A29" s="90"/>
      <c r="B29" s="90"/>
      <c r="C29" s="109"/>
      <c r="D29" s="180"/>
      <c r="E29" s="90"/>
      <c r="F29" s="293"/>
      <c r="G29" s="181"/>
    </row>
    <row r="30" spans="1:7" ht="41.25" customHeight="1">
      <c r="A30" s="200"/>
      <c r="B30" s="90"/>
      <c r="C30" s="109"/>
      <c r="D30" s="180"/>
      <c r="E30" s="90"/>
      <c r="F30" s="170"/>
      <c r="G30" s="90"/>
    </row>
    <row r="31" spans="1:7" ht="15.75" customHeight="1">
      <c r="A31" s="24"/>
      <c r="B31" s="25"/>
      <c r="C31" s="214"/>
      <c r="D31" s="23"/>
      <c r="E31" s="23"/>
      <c r="F31" s="218"/>
      <c r="G31" s="181"/>
    </row>
    <row r="32" spans="1:7" ht="15.75" customHeight="1">
      <c r="A32" s="24"/>
      <c r="B32" s="25"/>
      <c r="C32" s="214"/>
      <c r="D32" s="23"/>
      <c r="E32" s="23"/>
      <c r="F32" s="218"/>
      <c r="G32" s="181"/>
    </row>
    <row r="33" spans="1:7" ht="15.75" customHeight="1">
      <c r="A33" s="24"/>
      <c r="B33" s="25"/>
      <c r="C33" s="214"/>
      <c r="D33" s="292"/>
      <c r="E33" s="23"/>
      <c r="F33" s="218"/>
      <c r="G33" s="181"/>
    </row>
    <row r="34" spans="1:7" ht="15.75" customHeight="1">
      <c r="A34" s="24"/>
      <c r="B34" s="25"/>
      <c r="C34" s="214"/>
      <c r="D34" s="23"/>
      <c r="E34" s="23"/>
      <c r="F34" s="218"/>
      <c r="G34" s="181"/>
    </row>
    <row r="35" spans="1:7" ht="15.75" customHeight="1">
      <c r="A35" s="24"/>
      <c r="B35" s="16"/>
      <c r="C35" s="17"/>
      <c r="D35" s="23"/>
      <c r="E35" s="18"/>
      <c r="F35" s="89"/>
      <c r="G35" s="181"/>
    </row>
    <row r="36" spans="1:7" ht="15.75" customHeight="1">
      <c r="A36" s="24"/>
      <c r="B36" s="33"/>
      <c r="C36" s="34"/>
      <c r="D36" s="35"/>
      <c r="E36" s="35"/>
      <c r="F36" s="45"/>
    </row>
    <row r="37" spans="1:7">
      <c r="A37" s="24"/>
      <c r="B37" s="46"/>
      <c r="C37" s="41"/>
      <c r="D37" s="23"/>
      <c r="E37" s="23"/>
      <c r="F37" s="45"/>
    </row>
    <row r="38" spans="1:7">
      <c r="B38" s="24"/>
      <c r="C38" s="22"/>
      <c r="D38" s="292"/>
      <c r="E38" s="43"/>
      <c r="F38" s="45"/>
    </row>
    <row r="39" spans="1:7">
      <c r="B39" s="32"/>
      <c r="C39" s="27"/>
      <c r="D39" s="18"/>
      <c r="E39" s="25"/>
      <c r="F39" s="45"/>
    </row>
    <row r="40" spans="1:7">
      <c r="B40" s="32"/>
      <c r="C40" s="27"/>
      <c r="D40" s="18"/>
      <c r="E40" s="25"/>
      <c r="F40" s="45"/>
    </row>
    <row r="41" spans="1:7">
      <c r="B41" s="32"/>
      <c r="C41" s="27"/>
      <c r="D41" s="18"/>
      <c r="E41" s="25"/>
      <c r="F41" s="45"/>
    </row>
    <row r="42" spans="1:7">
      <c r="B42" s="32"/>
      <c r="C42" s="27"/>
      <c r="D42" s="18"/>
      <c r="E42" s="25"/>
      <c r="F42" s="45"/>
    </row>
    <row r="43" spans="1:7">
      <c r="A43" s="25"/>
      <c r="B43" s="32"/>
      <c r="C43" s="27"/>
      <c r="D43" s="18"/>
      <c r="E43" s="25"/>
      <c r="F43" s="45"/>
    </row>
    <row r="44" spans="1:7" hidden="1">
      <c r="E44" s="8"/>
    </row>
    <row r="45" spans="1:7" ht="41.25" hidden="1" customHeight="1">
      <c r="A45" s="11"/>
      <c r="B45" s="12"/>
      <c r="C45" s="14"/>
      <c r="D45" s="13"/>
      <c r="E45" s="12"/>
      <c r="F45" s="147"/>
      <c r="G45" s="97"/>
    </row>
    <row r="46" spans="1:7" hidden="1">
      <c r="A46" s="25"/>
      <c r="B46" s="32"/>
      <c r="C46" s="27"/>
      <c r="D46" s="18"/>
      <c r="E46" s="25"/>
      <c r="F46" s="45"/>
    </row>
    <row r="47" spans="1:7" hidden="1">
      <c r="A47" s="25"/>
      <c r="B47" s="32"/>
      <c r="C47" s="27"/>
      <c r="D47" s="18"/>
      <c r="E47" s="25"/>
      <c r="F47" s="45"/>
    </row>
    <row r="48" spans="1:7" hidden="1">
      <c r="A48" s="25"/>
      <c r="B48" s="55"/>
      <c r="C48" s="56"/>
      <c r="D48" s="57"/>
      <c r="E48" s="43"/>
      <c r="F48" s="45"/>
    </row>
    <row r="49" spans="1:6" hidden="1">
      <c r="A49" s="25"/>
      <c r="B49" s="32"/>
      <c r="C49" s="27"/>
      <c r="D49" s="18"/>
      <c r="E49" s="25"/>
      <c r="F49" s="45"/>
    </row>
    <row r="50" spans="1:6">
      <c r="A50" s="25"/>
      <c r="B50" s="24"/>
      <c r="C50" s="22"/>
      <c r="D50" s="23"/>
      <c r="E50" s="43"/>
      <c r="F50" s="45"/>
    </row>
    <row r="51" spans="1:6">
      <c r="A51" s="25"/>
      <c r="B51" s="32"/>
      <c r="C51" s="27"/>
      <c r="D51" s="18"/>
      <c r="E51" s="25"/>
      <c r="F51" s="45"/>
    </row>
    <row r="52" spans="1:6">
      <c r="A52" s="25"/>
      <c r="B52" s="32"/>
      <c r="C52" s="27"/>
      <c r="D52" s="18"/>
      <c r="E52" s="25"/>
      <c r="F52" s="45"/>
    </row>
  </sheetData>
  <sortState ref="A3:G9">
    <sortCondition ref="A3"/>
  </sortState>
  <customSheetViews>
    <customSheetView guid="{2E7CB4B9-7FDD-448F-BF62-2890FA5556F6}" scale="115" showPageBreaks="1" hiddenRows="1">
      <selection activeCell="F18" sqref="F18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15" showPageBreaks="1" hiddenRows="1">
      <selection activeCell="F18" sqref="F18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conditionalFormatting sqref="B28:B30 B35:B1048576 B1:B22">
    <cfRule type="cellIs" dxfId="35" priority="3" stopIfTrue="1" operator="equal">
      <formula>359.5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 differentOddEven="1">
    <oddHeader>&amp;L23-24 сентября 2020г&amp;CСпартакиада школьников Минской области
 по легкой атлетике 
среди юношей и девушек 
2006-2007гг.рождения и моложе
&amp;Rг.Марьина Горка</oddHead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U52"/>
  <sheetViews>
    <sheetView view="pageLayout" zoomScaleNormal="120" workbookViewId="0">
      <selection activeCell="I3" sqref="I3:I11"/>
    </sheetView>
  </sheetViews>
  <sheetFormatPr defaultRowHeight="14.5" outlineLevelRow="2"/>
  <cols>
    <col min="1" max="1" width="4.36328125" style="8" customWidth="1"/>
    <col min="2" max="2" width="7" style="8" customWidth="1"/>
    <col min="3" max="3" width="27.90625" style="19" customWidth="1"/>
    <col min="4" max="4" width="8.6328125" style="10" customWidth="1"/>
    <col min="5" max="5" width="15.54296875" style="26" customWidth="1"/>
    <col min="6" max="6" width="6.08984375" style="8" customWidth="1"/>
    <col min="7" max="7" width="7.6328125" style="8" customWidth="1"/>
    <col min="8" max="9" width="6.54296875" style="8" customWidth="1"/>
    <col min="10" max="10" width="39.54296875" style="96" customWidth="1"/>
    <col min="11" max="14" width="9.08984375" style="5"/>
    <col min="15" max="16" width="9.08984375" style="4"/>
    <col min="17" max="21" width="9.08984375" style="94"/>
  </cols>
  <sheetData>
    <row r="1" spans="1:20" ht="18">
      <c r="A1" s="227"/>
      <c r="B1" s="227"/>
      <c r="C1" s="228" t="s">
        <v>182</v>
      </c>
      <c r="D1" s="229"/>
      <c r="E1" s="227"/>
      <c r="F1" s="227"/>
      <c r="G1" s="227"/>
      <c r="H1" s="227"/>
      <c r="I1" s="227"/>
      <c r="J1" s="230"/>
    </row>
    <row r="2" spans="1:20" s="5" customFormat="1" ht="69.7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735" t="s">
        <v>21</v>
      </c>
      <c r="G2" s="735"/>
      <c r="H2" s="340" t="s">
        <v>792</v>
      </c>
      <c r="I2" s="355" t="s">
        <v>8</v>
      </c>
      <c r="J2" s="339" t="s">
        <v>10</v>
      </c>
      <c r="O2" s="4"/>
      <c r="P2" s="4"/>
      <c r="Q2" s="94"/>
      <c r="R2" s="94"/>
      <c r="S2" s="94"/>
      <c r="T2" s="94"/>
    </row>
    <row r="3" spans="1:20" s="5" customFormat="1" ht="15" customHeight="1" outlineLevel="2">
      <c r="A3" s="237">
        <v>1</v>
      </c>
      <c r="B3" s="237">
        <v>324</v>
      </c>
      <c r="C3" s="241" t="s">
        <v>495</v>
      </c>
      <c r="D3" s="300" t="s">
        <v>371</v>
      </c>
      <c r="E3" s="238" t="s">
        <v>185</v>
      </c>
      <c r="F3" s="415">
        <v>10.3</v>
      </c>
      <c r="G3" s="416"/>
      <c r="H3" s="243"/>
      <c r="I3" s="300" t="s">
        <v>798</v>
      </c>
      <c r="J3" s="243" t="s">
        <v>392</v>
      </c>
      <c r="O3" s="4"/>
      <c r="P3" s="4"/>
      <c r="Q3" s="94"/>
      <c r="R3" s="94"/>
      <c r="S3" s="94"/>
      <c r="T3" s="94"/>
    </row>
    <row r="4" spans="1:20" s="5" customFormat="1" ht="15" customHeight="1" outlineLevel="2">
      <c r="A4" s="237">
        <v>2</v>
      </c>
      <c r="B4" s="237">
        <v>348</v>
      </c>
      <c r="C4" s="394" t="s">
        <v>496</v>
      </c>
      <c r="D4" s="254">
        <v>2008</v>
      </c>
      <c r="E4" s="238" t="s">
        <v>364</v>
      </c>
      <c r="F4" s="415">
        <v>10.9</v>
      </c>
      <c r="G4" s="416"/>
      <c r="H4" s="417"/>
      <c r="I4" s="252" t="s">
        <v>794</v>
      </c>
      <c r="J4" s="241" t="s">
        <v>497</v>
      </c>
      <c r="O4" s="4"/>
      <c r="P4" s="4"/>
      <c r="Q4" s="94"/>
      <c r="R4" s="94"/>
      <c r="S4" s="94"/>
      <c r="T4" s="94"/>
    </row>
    <row r="5" spans="1:20" s="5" customFormat="1" ht="15" customHeight="1" outlineLevel="2">
      <c r="A5" s="237">
        <v>2</v>
      </c>
      <c r="B5" s="237">
        <v>658</v>
      </c>
      <c r="C5" s="241" t="s">
        <v>417</v>
      </c>
      <c r="D5" s="526">
        <v>2007</v>
      </c>
      <c r="E5" s="238" t="s">
        <v>186</v>
      </c>
      <c r="F5" s="415">
        <v>10.9</v>
      </c>
      <c r="G5" s="416"/>
      <c r="H5" s="241"/>
      <c r="I5" s="526" t="s">
        <v>794</v>
      </c>
      <c r="J5" s="366" t="s">
        <v>391</v>
      </c>
      <c r="O5" s="4"/>
      <c r="P5" s="4"/>
      <c r="Q5" s="94"/>
      <c r="R5" s="94"/>
      <c r="S5" s="94"/>
      <c r="T5" s="94"/>
    </row>
    <row r="6" spans="1:20" s="5" customFormat="1" ht="15" customHeight="1" outlineLevel="2">
      <c r="A6" s="237">
        <v>4</v>
      </c>
      <c r="B6" s="300" t="s">
        <v>498</v>
      </c>
      <c r="C6" s="241" t="s">
        <v>370</v>
      </c>
      <c r="D6" s="254">
        <v>2006</v>
      </c>
      <c r="E6" s="418" t="s">
        <v>362</v>
      </c>
      <c r="F6" s="415">
        <v>11</v>
      </c>
      <c r="G6" s="416"/>
      <c r="H6" s="417"/>
      <c r="I6" s="252" t="s">
        <v>794</v>
      </c>
      <c r="J6" s="241" t="s">
        <v>499</v>
      </c>
      <c r="O6" s="4"/>
      <c r="P6" s="4"/>
      <c r="Q6" s="94"/>
      <c r="R6" s="94"/>
      <c r="S6" s="94"/>
      <c r="T6" s="94"/>
    </row>
    <row r="7" spans="1:20" s="5" customFormat="1" ht="15" customHeight="1" outlineLevel="2">
      <c r="A7" s="237">
        <v>5</v>
      </c>
      <c r="B7" s="249">
        <v>157</v>
      </c>
      <c r="C7" s="390" t="s">
        <v>458</v>
      </c>
      <c r="D7" s="300" t="s">
        <v>424</v>
      </c>
      <c r="E7" s="418" t="s">
        <v>227</v>
      </c>
      <c r="F7" s="415">
        <v>11.3</v>
      </c>
      <c r="G7" s="305"/>
      <c r="H7" s="417"/>
      <c r="I7" s="252" t="s">
        <v>794</v>
      </c>
      <c r="J7" s="366"/>
      <c r="O7" s="4"/>
      <c r="P7" s="4"/>
      <c r="Q7" s="94"/>
      <c r="R7" s="94"/>
      <c r="S7" s="94"/>
      <c r="T7" s="94"/>
    </row>
    <row r="8" spans="1:20" s="5" customFormat="1" ht="15" customHeight="1" outlineLevel="2">
      <c r="A8" s="237">
        <v>6</v>
      </c>
      <c r="B8" s="300" t="s">
        <v>500</v>
      </c>
      <c r="C8" s="243" t="s">
        <v>501</v>
      </c>
      <c r="D8" s="300" t="s">
        <v>502</v>
      </c>
      <c r="E8" s="418" t="s">
        <v>362</v>
      </c>
      <c r="F8" s="415">
        <v>12.4</v>
      </c>
      <c r="G8" s="416"/>
      <c r="H8" s="417"/>
      <c r="I8" s="252" t="s">
        <v>795</v>
      </c>
      <c r="J8" s="241" t="s">
        <v>503</v>
      </c>
      <c r="O8" s="4"/>
      <c r="P8" s="4"/>
      <c r="Q8" s="94"/>
      <c r="R8" s="94"/>
      <c r="S8" s="94"/>
      <c r="T8" s="94"/>
    </row>
    <row r="9" spans="1:20" s="5" customFormat="1" ht="15" customHeight="1" outlineLevel="2">
      <c r="A9" s="237">
        <v>7</v>
      </c>
      <c r="B9" s="237">
        <v>57</v>
      </c>
      <c r="C9" s="238" t="s">
        <v>760</v>
      </c>
      <c r="D9" s="300" t="s">
        <v>502</v>
      </c>
      <c r="E9" s="238" t="s">
        <v>361</v>
      </c>
      <c r="F9" s="415">
        <v>0</v>
      </c>
      <c r="G9" s="396"/>
      <c r="H9" s="252"/>
      <c r="I9" s="252"/>
      <c r="J9" s="241" t="s">
        <v>366</v>
      </c>
      <c r="O9" s="4"/>
      <c r="P9" s="4"/>
      <c r="Q9" s="94"/>
      <c r="R9" s="94"/>
      <c r="S9" s="94"/>
      <c r="T9" s="94"/>
    </row>
    <row r="10" spans="1:20" s="5" customFormat="1" ht="19.5" customHeight="1" outlineLevel="2">
      <c r="A10" s="237">
        <v>8</v>
      </c>
      <c r="B10" s="281" t="s">
        <v>761</v>
      </c>
      <c r="C10" s="390" t="s">
        <v>762</v>
      </c>
      <c r="D10" s="419" t="s">
        <v>390</v>
      </c>
      <c r="E10" s="418" t="s">
        <v>361</v>
      </c>
      <c r="F10" s="396">
        <v>10.3</v>
      </c>
      <c r="G10" s="396"/>
      <c r="H10" s="252" t="s">
        <v>174</v>
      </c>
      <c r="I10" s="252">
        <v>3</v>
      </c>
      <c r="J10" s="241" t="s">
        <v>367</v>
      </c>
      <c r="O10" s="4"/>
      <c r="P10" s="4"/>
      <c r="Q10" s="94"/>
      <c r="R10" s="94"/>
      <c r="S10" s="94"/>
      <c r="T10" s="94"/>
    </row>
    <row r="11" spans="1:20" s="5" customFormat="1" ht="15" customHeight="1" outlineLevel="2">
      <c r="A11" s="237">
        <v>9</v>
      </c>
      <c r="B11" s="237">
        <v>338</v>
      </c>
      <c r="C11" s="251" t="s">
        <v>757</v>
      </c>
      <c r="D11" s="354">
        <v>2004</v>
      </c>
      <c r="E11" s="251" t="s">
        <v>361</v>
      </c>
      <c r="F11" s="251">
        <v>12.3</v>
      </c>
      <c r="G11" s="396"/>
      <c r="H11" s="237" t="s">
        <v>174</v>
      </c>
      <c r="I11" s="526" t="s">
        <v>795</v>
      </c>
      <c r="J11" s="250" t="s">
        <v>367</v>
      </c>
      <c r="O11" s="4"/>
      <c r="P11" s="4"/>
      <c r="Q11" s="94"/>
      <c r="R11" s="94"/>
      <c r="S11" s="94"/>
      <c r="T11" s="94"/>
    </row>
    <row r="12" spans="1:20" s="5" customFormat="1" ht="15" customHeight="1" outlineLevel="2">
      <c r="A12" s="337"/>
      <c r="B12" s="337"/>
      <c r="C12" s="230"/>
      <c r="D12" s="230"/>
      <c r="E12" s="230"/>
      <c r="F12" s="230"/>
      <c r="G12" s="409"/>
      <c r="H12" s="420"/>
      <c r="I12" s="420"/>
      <c r="J12" s="347"/>
      <c r="O12" s="4"/>
      <c r="P12" s="4"/>
      <c r="Q12" s="94"/>
      <c r="R12" s="94"/>
      <c r="S12" s="94"/>
      <c r="T12" s="94"/>
    </row>
    <row r="13" spans="1:20" s="5" customFormat="1" ht="15" customHeight="1" outlineLevel="2">
      <c r="A13" s="337"/>
      <c r="B13" s="337"/>
      <c r="C13" s="422"/>
      <c r="D13" s="423"/>
      <c r="E13" s="337"/>
      <c r="F13" s="409"/>
      <c r="G13" s="409"/>
      <c r="H13" s="420"/>
      <c r="I13" s="420"/>
      <c r="J13" s="347"/>
      <c r="O13" s="4"/>
      <c r="P13" s="4"/>
      <c r="Q13" s="94"/>
      <c r="R13" s="94"/>
      <c r="S13" s="94"/>
      <c r="T13" s="94"/>
    </row>
    <row r="14" spans="1:20" s="5" customFormat="1" ht="15" customHeight="1" outlineLevel="2">
      <c r="A14" s="337"/>
      <c r="B14" s="337"/>
      <c r="C14" s="422" t="s">
        <v>408</v>
      </c>
      <c r="D14" s="337"/>
      <c r="E14" s="337" t="s">
        <v>372</v>
      </c>
      <c r="F14" s="409"/>
      <c r="G14" s="409"/>
      <c r="H14" s="420"/>
      <c r="I14" s="420"/>
      <c r="J14" s="347"/>
      <c r="O14" s="4"/>
      <c r="P14" s="4"/>
      <c r="Q14" s="94"/>
      <c r="R14" s="94"/>
      <c r="S14" s="94"/>
      <c r="T14" s="94"/>
    </row>
    <row r="15" spans="1:20" s="5" customFormat="1" ht="15" customHeight="1" outlineLevel="2">
      <c r="A15" s="337"/>
      <c r="B15" s="424"/>
      <c r="C15" s="422"/>
      <c r="D15" s="423"/>
      <c r="E15" s="337"/>
      <c r="F15" s="409"/>
      <c r="G15" s="407"/>
      <c r="H15" s="337"/>
      <c r="I15" s="353"/>
      <c r="J15" s="347"/>
      <c r="O15" s="4"/>
      <c r="P15" s="4"/>
      <c r="Q15" s="94"/>
      <c r="R15" s="94"/>
      <c r="S15" s="94"/>
      <c r="T15" s="94"/>
    </row>
    <row r="16" spans="1:20" s="5" customFormat="1" ht="18" outlineLevel="1">
      <c r="A16" s="343"/>
      <c r="B16" s="343"/>
      <c r="C16" s="421" t="s">
        <v>409</v>
      </c>
      <c r="D16" s="387"/>
      <c r="E16" s="337" t="s">
        <v>373</v>
      </c>
      <c r="F16" s="409"/>
      <c r="G16" s="343"/>
      <c r="H16" s="343"/>
      <c r="I16" s="358"/>
      <c r="J16" s="276"/>
      <c r="O16" s="4"/>
      <c r="P16" s="4"/>
    </row>
    <row r="17" spans="1:16" s="5" customFormat="1" ht="18.75" customHeight="1" outlineLevel="1">
      <c r="A17" s="380"/>
      <c r="B17" s="343"/>
      <c r="C17" s="265"/>
      <c r="D17" s="266"/>
      <c r="E17" s="343"/>
      <c r="F17" s="401"/>
      <c r="G17" s="382"/>
      <c r="H17" s="380"/>
      <c r="I17" s="380"/>
      <c r="J17" s="343"/>
      <c r="O17" s="4"/>
      <c r="P17" s="4"/>
    </row>
    <row r="18" spans="1:16" s="5" customFormat="1" ht="15" customHeight="1" outlineLevel="1">
      <c r="A18" s="25"/>
      <c r="B18" s="32"/>
      <c r="C18" s="27"/>
      <c r="D18" s="23"/>
      <c r="E18" s="31"/>
      <c r="F18" s="89"/>
      <c r="G18" s="89"/>
      <c r="H18" s="42"/>
      <c r="I18" s="42"/>
      <c r="J18" s="181"/>
      <c r="O18" s="4"/>
      <c r="P18" s="4"/>
    </row>
    <row r="19" spans="1:16" s="5" customFormat="1" ht="15" customHeight="1" outlineLevel="1">
      <c r="A19" s="25"/>
      <c r="B19" s="33"/>
      <c r="C19" s="34"/>
      <c r="D19" s="35"/>
      <c r="E19" s="35"/>
      <c r="F19" s="89"/>
      <c r="G19" s="89"/>
      <c r="H19" s="42"/>
      <c r="I19" s="42"/>
      <c r="J19" s="181"/>
      <c r="O19" s="4"/>
      <c r="P19" s="4"/>
    </row>
    <row r="20" spans="1:16" s="5" customFormat="1" ht="15" customHeight="1" outlineLevel="1">
      <c r="A20" s="25"/>
      <c r="B20" s="16"/>
      <c r="C20" s="17"/>
      <c r="D20" s="23"/>
      <c r="E20" s="18"/>
      <c r="F20" s="89"/>
      <c r="G20" s="89"/>
      <c r="H20" s="42"/>
      <c r="I20" s="42"/>
      <c r="J20" s="181"/>
      <c r="O20" s="4"/>
      <c r="P20" s="4"/>
    </row>
    <row r="21" spans="1:16" s="5" customFormat="1" ht="15" customHeight="1" outlineLevel="1">
      <c r="A21" s="25"/>
      <c r="B21" s="33"/>
      <c r="C21" s="34"/>
      <c r="D21" s="35"/>
      <c r="E21" s="35"/>
      <c r="F21" s="89"/>
      <c r="G21" s="89"/>
      <c r="H21" s="42"/>
      <c r="I21" s="42"/>
      <c r="J21" s="181"/>
      <c r="O21" s="4"/>
      <c r="P21" s="4"/>
    </row>
    <row r="22" spans="1:16" s="5" customFormat="1" ht="14" outlineLevel="1">
      <c r="A22" s="25"/>
      <c r="B22" s="24"/>
      <c r="C22" s="28"/>
      <c r="D22" s="23"/>
      <c r="E22" s="25"/>
      <c r="F22" s="89"/>
      <c r="G22" s="89"/>
      <c r="H22" s="42"/>
      <c r="I22" s="42"/>
      <c r="J22" s="181"/>
      <c r="O22" s="4"/>
      <c r="P22" s="4"/>
    </row>
    <row r="23" spans="1:16" s="5" customFormat="1" ht="14" outlineLevel="1">
      <c r="A23" s="25"/>
      <c r="B23" s="32"/>
      <c r="C23" s="30"/>
      <c r="D23" s="23"/>
      <c r="E23" s="23"/>
      <c r="F23" s="89"/>
      <c r="G23" s="89"/>
      <c r="H23" s="42"/>
      <c r="I23" s="42"/>
      <c r="J23" s="181"/>
      <c r="O23" s="4"/>
      <c r="P23" s="4"/>
    </row>
    <row r="24" spans="1:16" s="5" customFormat="1" ht="14" outlineLevel="1">
      <c r="A24" s="25"/>
      <c r="B24" s="29"/>
      <c r="C24" s="30"/>
      <c r="D24" s="23"/>
      <c r="E24" s="23"/>
      <c r="F24" s="89"/>
      <c r="G24" s="89"/>
      <c r="H24" s="42"/>
      <c r="I24" s="42"/>
      <c r="J24" s="181"/>
      <c r="O24" s="4"/>
      <c r="P24" s="4"/>
    </row>
    <row r="25" spans="1:16" s="5" customFormat="1" ht="14" outlineLevel="1">
      <c r="A25" s="25"/>
      <c r="B25" s="29"/>
      <c r="C25" s="28"/>
      <c r="D25" s="23"/>
      <c r="E25" s="23"/>
      <c r="F25" s="89"/>
      <c r="G25" s="89"/>
      <c r="H25" s="42"/>
      <c r="I25" s="42"/>
      <c r="J25" s="181"/>
      <c r="O25" s="4"/>
      <c r="P25" s="4"/>
    </row>
    <row r="26" spans="1:16" s="5" customFormat="1" ht="14">
      <c r="A26" s="90"/>
      <c r="B26" s="90"/>
      <c r="C26" s="109"/>
      <c r="D26" s="180"/>
      <c r="E26" s="216"/>
      <c r="F26" s="293"/>
      <c r="G26" s="90"/>
      <c r="H26" s="90"/>
      <c r="I26" s="293"/>
      <c r="J26" s="181"/>
      <c r="O26" s="4"/>
      <c r="P26" s="4"/>
    </row>
    <row r="27" spans="1:16" s="5" customFormat="1" ht="14.25" customHeight="1">
      <c r="A27" s="200"/>
      <c r="B27" s="90"/>
      <c r="C27" s="109"/>
      <c r="D27" s="180"/>
      <c r="E27" s="90"/>
      <c r="F27" s="170"/>
      <c r="G27" s="217"/>
      <c r="H27" s="200"/>
      <c r="I27" s="200"/>
      <c r="J27" s="90"/>
      <c r="O27" s="4"/>
      <c r="P27" s="4"/>
    </row>
    <row r="28" spans="1:16" s="5" customFormat="1" ht="15" customHeight="1">
      <c r="A28" s="25"/>
      <c r="B28" s="25"/>
      <c r="C28" s="101"/>
      <c r="D28" s="18"/>
      <c r="E28" s="25"/>
      <c r="F28" s="218"/>
      <c r="G28" s="218"/>
      <c r="H28" s="18"/>
      <c r="I28" s="18"/>
      <c r="J28" s="181"/>
      <c r="O28" s="4"/>
      <c r="P28" s="4"/>
    </row>
    <row r="29" spans="1:16" s="5" customFormat="1" ht="15" customHeight="1">
      <c r="A29" s="25"/>
      <c r="B29" s="25"/>
      <c r="C29" s="201"/>
      <c r="D29" s="23"/>
      <c r="E29" s="25"/>
      <c r="F29" s="218"/>
      <c r="G29" s="218"/>
      <c r="H29" s="25"/>
      <c r="I29" s="292"/>
      <c r="J29" s="181"/>
      <c r="O29" s="4"/>
      <c r="P29" s="4"/>
    </row>
    <row r="30" spans="1:16" s="5" customFormat="1" ht="15" customHeight="1">
      <c r="A30" s="25"/>
      <c r="B30" s="25"/>
      <c r="C30" s="101"/>
      <c r="D30" s="18"/>
      <c r="E30" s="25"/>
      <c r="F30" s="218"/>
      <c r="G30" s="218"/>
      <c r="H30" s="25"/>
      <c r="I30" s="292"/>
      <c r="J30" s="181"/>
      <c r="O30" s="4"/>
      <c r="P30" s="4"/>
    </row>
    <row r="31" spans="1:16" s="5" customFormat="1" ht="15" customHeight="1">
      <c r="A31" s="25"/>
      <c r="B31" s="144"/>
      <c r="C31" s="143"/>
      <c r="D31" s="144"/>
      <c r="E31" s="161"/>
      <c r="F31" s="140"/>
      <c r="G31" s="140"/>
      <c r="H31" s="79"/>
      <c r="I31" s="79"/>
      <c r="J31" s="96"/>
      <c r="O31" s="4"/>
      <c r="P31" s="4"/>
    </row>
    <row r="32" spans="1:16" s="5" customFormat="1" ht="15" customHeight="1">
      <c r="A32" s="25"/>
      <c r="B32" s="82"/>
      <c r="C32" s="152"/>
      <c r="D32" s="79"/>
      <c r="E32" s="82"/>
      <c r="F32" s="140"/>
      <c r="G32" s="140"/>
      <c r="H32" s="79"/>
      <c r="I32" s="79"/>
      <c r="J32" s="96"/>
      <c r="O32" s="4"/>
      <c r="P32" s="4"/>
    </row>
    <row r="33" spans="1:20" s="5" customFormat="1" ht="15" customHeight="1">
      <c r="A33" s="25"/>
      <c r="B33" s="144"/>
      <c r="C33" s="143"/>
      <c r="D33" s="144"/>
      <c r="E33" s="161"/>
      <c r="F33" s="140"/>
      <c r="G33" s="140"/>
      <c r="H33" s="79"/>
      <c r="I33" s="79"/>
      <c r="J33" s="96"/>
      <c r="O33" s="4"/>
      <c r="P33" s="4"/>
    </row>
    <row r="34" spans="1:20" s="5" customFormat="1" ht="15" customHeight="1">
      <c r="A34" s="25"/>
      <c r="B34" s="162"/>
      <c r="C34" s="155"/>
      <c r="D34" s="144"/>
      <c r="E34" s="161"/>
      <c r="F34" s="140"/>
      <c r="G34" s="140"/>
      <c r="H34" s="79"/>
      <c r="I34" s="79"/>
      <c r="J34" s="96"/>
      <c r="O34" s="4"/>
      <c r="P34" s="4"/>
    </row>
    <row r="35" spans="1:20">
      <c r="E35" s="8"/>
    </row>
    <row r="36" spans="1:20" ht="41.25" customHeight="1">
      <c r="A36" s="11"/>
      <c r="B36" s="12"/>
      <c r="C36" s="14"/>
      <c r="D36" s="13"/>
      <c r="E36" s="12"/>
      <c r="F36" s="147"/>
      <c r="G36" s="20"/>
      <c r="H36" s="15"/>
      <c r="I36" s="15"/>
      <c r="J36" s="97"/>
    </row>
    <row r="37" spans="1:20" ht="15" customHeight="1">
      <c r="A37" s="25"/>
      <c r="B37" s="153"/>
      <c r="C37" s="159"/>
      <c r="D37" s="137"/>
      <c r="E37" s="153"/>
      <c r="F37" s="140"/>
      <c r="G37" s="140"/>
      <c r="H37" s="79"/>
      <c r="I37" s="79"/>
    </row>
    <row r="38" spans="1:20" ht="15" customHeight="1">
      <c r="A38" s="25"/>
      <c r="B38" s="79"/>
      <c r="C38" s="143"/>
      <c r="D38" s="144"/>
      <c r="E38" s="161"/>
      <c r="F38" s="140"/>
      <c r="G38" s="140"/>
      <c r="H38" s="79"/>
      <c r="I38" s="79"/>
    </row>
    <row r="39" spans="1:20" ht="15" customHeight="1">
      <c r="A39" s="25"/>
      <c r="B39" s="79"/>
      <c r="C39" s="143"/>
      <c r="D39" s="79"/>
      <c r="E39" s="79"/>
      <c r="F39" s="140"/>
      <c r="G39" s="140"/>
      <c r="H39" s="79"/>
      <c r="I39" s="79"/>
    </row>
    <row r="40" spans="1:20" ht="15" customHeight="1">
      <c r="A40" s="25"/>
      <c r="B40" s="79"/>
      <c r="C40" s="143"/>
      <c r="D40" s="144"/>
      <c r="E40" s="79"/>
      <c r="F40" s="140"/>
      <c r="G40" s="140"/>
      <c r="H40" s="79"/>
      <c r="I40" s="79"/>
    </row>
    <row r="41" spans="1:20" ht="15" customHeight="1">
      <c r="A41" s="25"/>
      <c r="B41" s="162"/>
      <c r="C41" s="155"/>
      <c r="D41" s="179"/>
      <c r="E41" s="161"/>
      <c r="F41" s="140"/>
      <c r="G41" s="140"/>
      <c r="H41" s="79"/>
      <c r="I41" s="79"/>
    </row>
    <row r="42" spans="1:20" ht="15" customHeight="1">
      <c r="A42" s="25"/>
      <c r="B42" s="79"/>
      <c r="C42" s="143"/>
      <c r="D42" s="144"/>
      <c r="E42" s="79"/>
      <c r="F42" s="140"/>
      <c r="G42" s="140"/>
      <c r="H42" s="79"/>
      <c r="I42" s="79"/>
    </row>
    <row r="43" spans="1:20">
      <c r="A43" s="25"/>
      <c r="B43" s="79"/>
      <c r="C43" s="143"/>
      <c r="D43" s="79"/>
      <c r="E43" s="79"/>
      <c r="F43" s="140"/>
      <c r="G43" s="140"/>
      <c r="H43" s="79"/>
      <c r="I43" s="79"/>
    </row>
    <row r="44" spans="1:20">
      <c r="E44" s="8"/>
    </row>
    <row r="45" spans="1:20" ht="41.25" customHeight="1">
      <c r="A45" s="11"/>
      <c r="B45" s="12"/>
      <c r="C45" s="14"/>
      <c r="D45" s="13"/>
      <c r="E45" s="12"/>
      <c r="F45" s="147"/>
      <c r="G45" s="20"/>
      <c r="H45" s="15"/>
      <c r="I45" s="15"/>
      <c r="J45" s="97"/>
    </row>
    <row r="46" spans="1:20" s="5" customFormat="1" ht="15" customHeight="1">
      <c r="A46" s="25"/>
      <c r="B46" s="79"/>
      <c r="C46" s="143"/>
      <c r="D46" s="144"/>
      <c r="E46" s="79"/>
      <c r="F46" s="88"/>
      <c r="G46" s="88"/>
      <c r="H46" s="25"/>
      <c r="I46" s="292"/>
      <c r="J46" s="47"/>
      <c r="O46" s="4"/>
      <c r="P46" s="4"/>
      <c r="Q46" s="94"/>
      <c r="R46" s="94"/>
      <c r="S46" s="94"/>
      <c r="T46" s="94"/>
    </row>
    <row r="47" spans="1:20">
      <c r="A47" s="25"/>
      <c r="B47" s="79"/>
      <c r="C47" s="151"/>
      <c r="D47" s="142"/>
      <c r="E47" s="79"/>
      <c r="F47" s="140"/>
      <c r="G47" s="140"/>
      <c r="H47" s="79"/>
      <c r="I47" s="79"/>
    </row>
    <row r="48" spans="1:20">
      <c r="A48" s="25"/>
      <c r="B48" s="137"/>
      <c r="C48" s="138"/>
      <c r="D48" s="137"/>
      <c r="E48" s="137"/>
      <c r="F48" s="140"/>
      <c r="G48" s="140"/>
      <c r="H48" s="79"/>
      <c r="I48" s="79"/>
    </row>
    <row r="49" spans="1:9">
      <c r="A49" s="25"/>
      <c r="B49" s="79"/>
      <c r="C49" s="151"/>
      <c r="D49" s="142"/>
      <c r="E49" s="79"/>
      <c r="F49" s="140"/>
      <c r="G49" s="140"/>
      <c r="H49" s="79"/>
      <c r="I49" s="79"/>
    </row>
    <row r="50" spans="1:9">
      <c r="A50" s="25"/>
      <c r="B50" s="137"/>
      <c r="C50" s="138"/>
      <c r="D50" s="137"/>
      <c r="E50" s="137"/>
      <c r="F50" s="140"/>
      <c r="G50" s="140"/>
      <c r="H50" s="79"/>
      <c r="I50" s="79"/>
    </row>
    <row r="51" spans="1:9">
      <c r="A51" s="25"/>
      <c r="B51" s="79"/>
      <c r="C51" s="143"/>
      <c r="D51" s="144"/>
      <c r="E51" s="79"/>
      <c r="F51" s="140"/>
      <c r="G51" s="140"/>
      <c r="H51" s="79"/>
      <c r="I51" s="79"/>
    </row>
    <row r="52" spans="1:9">
      <c r="A52" s="25"/>
      <c r="B52" s="79"/>
      <c r="C52" s="151"/>
      <c r="D52" s="142"/>
      <c r="E52" s="79"/>
      <c r="F52" s="140"/>
      <c r="G52" s="140"/>
      <c r="H52" s="79"/>
      <c r="I52" s="79"/>
    </row>
  </sheetData>
  <sortState ref="A3:K18">
    <sortCondition ref="A3:A18"/>
  </sortState>
  <customSheetViews>
    <customSheetView guid="{2E7CB4B9-7FDD-448F-BF62-2890FA5556F6}" scale="115" showPageBreaks="1" topLeftCell="A9">
      <selection sqref="A1:AR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15" showPageBreaks="1" topLeftCell="A9">
      <selection sqref="A1:AR5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">
    <mergeCell ref="F2:G2"/>
  </mergeCells>
  <conditionalFormatting sqref="B46:C46">
    <cfRule type="duplicateValues" dxfId="34" priority="3"/>
  </conditionalFormatting>
  <conditionalFormatting sqref="C7">
    <cfRule type="duplicateValues" dxfId="33" priority="1"/>
  </conditionalFormatting>
  <conditionalFormatting sqref="B3:C6 B8:C10 B11:B14 C13:C16 B7">
    <cfRule type="duplicateValues" dxfId="32" priority="101"/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S33"/>
  <sheetViews>
    <sheetView view="pageLayout" zoomScaleNormal="110" workbookViewId="0">
      <selection activeCell="C4" sqref="C4"/>
    </sheetView>
  </sheetViews>
  <sheetFormatPr defaultRowHeight="14.5" outlineLevelRow="2"/>
  <cols>
    <col min="1" max="1" width="6" style="8" customWidth="1"/>
    <col min="2" max="2" width="5.6328125" style="8" customWidth="1"/>
    <col min="3" max="3" width="26" style="19" customWidth="1"/>
    <col min="4" max="4" width="7.08984375" style="10" customWidth="1"/>
    <col min="5" max="5" width="16.6328125" style="26" customWidth="1"/>
    <col min="6" max="7" width="9" style="8" customWidth="1"/>
    <col min="8" max="8" width="37.453125" style="96" customWidth="1"/>
    <col min="9" max="11" width="9.08984375" style="5"/>
    <col min="12" max="13" width="9.08984375" style="4"/>
    <col min="14" max="19" width="9.08984375" style="94"/>
  </cols>
  <sheetData>
    <row r="1" spans="1:19" ht="18">
      <c r="A1" s="227"/>
      <c r="B1" s="227"/>
      <c r="C1" s="228" t="s">
        <v>357</v>
      </c>
      <c r="D1" s="229"/>
      <c r="E1" s="227"/>
      <c r="F1" s="227"/>
      <c r="G1" s="227"/>
      <c r="H1" s="230"/>
      <c r="I1" s="230"/>
    </row>
    <row r="2" spans="1:19" ht="33.75" customHeight="1" outlineLevel="2">
      <c r="A2" s="425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346" t="s">
        <v>442</v>
      </c>
      <c r="G2" s="359" t="s">
        <v>13</v>
      </c>
      <c r="H2" s="339" t="s">
        <v>10</v>
      </c>
      <c r="I2" s="230"/>
    </row>
    <row r="3" spans="1:19" ht="15" customHeight="1" outlineLevel="2">
      <c r="A3" s="399" t="s">
        <v>215</v>
      </c>
      <c r="B3" s="299">
        <v>279</v>
      </c>
      <c r="C3" s="246" t="s">
        <v>591</v>
      </c>
      <c r="D3" s="299">
        <v>2006</v>
      </c>
      <c r="E3" s="299" t="s">
        <v>364</v>
      </c>
      <c r="F3" s="269" t="s">
        <v>652</v>
      </c>
      <c r="G3" s="457" t="s">
        <v>798</v>
      </c>
      <c r="H3" s="241" t="s">
        <v>497</v>
      </c>
      <c r="I3" s="230"/>
    </row>
    <row r="4" spans="1:19" ht="15" customHeight="1" outlineLevel="2">
      <c r="A4" s="399" t="s">
        <v>365</v>
      </c>
      <c r="B4" s="281" t="s">
        <v>653</v>
      </c>
      <c r="C4" s="282" t="s">
        <v>654</v>
      </c>
      <c r="D4" s="283" t="s">
        <v>424</v>
      </c>
      <c r="E4" s="284" t="s">
        <v>403</v>
      </c>
      <c r="F4" s="269" t="s">
        <v>655</v>
      </c>
      <c r="G4" s="457" t="s">
        <v>794</v>
      </c>
      <c r="H4" s="241" t="s">
        <v>656</v>
      </c>
      <c r="I4" s="230"/>
    </row>
    <row r="5" spans="1:19" ht="15" customHeight="1" outlineLevel="2">
      <c r="A5" s="236">
        <v>3</v>
      </c>
      <c r="B5" s="237">
        <v>170</v>
      </c>
      <c r="C5" s="241" t="s">
        <v>400</v>
      </c>
      <c r="D5" s="300" t="s">
        <v>371</v>
      </c>
      <c r="E5" s="237" t="s">
        <v>227</v>
      </c>
      <c r="F5" s="426">
        <v>45.5</v>
      </c>
      <c r="G5" s="426" t="s">
        <v>794</v>
      </c>
      <c r="H5" s="243" t="s">
        <v>657</v>
      </c>
      <c r="I5" s="230"/>
    </row>
    <row r="6" spans="1:19" ht="15" customHeight="1" outlineLevel="2">
      <c r="A6" s="236">
        <v>4</v>
      </c>
      <c r="B6" s="249">
        <v>126</v>
      </c>
      <c r="C6" s="427" t="s">
        <v>404</v>
      </c>
      <c r="D6" s="247">
        <v>2006</v>
      </c>
      <c r="E6" s="249" t="s">
        <v>185</v>
      </c>
      <c r="F6" s="269" t="s">
        <v>658</v>
      </c>
      <c r="G6" s="457" t="s">
        <v>794</v>
      </c>
      <c r="H6" s="241" t="s">
        <v>392</v>
      </c>
      <c r="I6" s="230"/>
    </row>
    <row r="7" spans="1:19" ht="15" customHeight="1" outlineLevel="2">
      <c r="A7" s="236">
        <v>5</v>
      </c>
      <c r="B7" s="249">
        <v>273</v>
      </c>
      <c r="C7" s="427" t="s">
        <v>511</v>
      </c>
      <c r="D7" s="249">
        <v>2006</v>
      </c>
      <c r="E7" s="249" t="s">
        <v>364</v>
      </c>
      <c r="F7" s="269" t="s">
        <v>659</v>
      </c>
      <c r="G7" s="457" t="s">
        <v>795</v>
      </c>
      <c r="H7" s="242" t="s">
        <v>660</v>
      </c>
      <c r="I7" s="230"/>
    </row>
    <row r="8" spans="1:19" ht="15" customHeight="1" outlineLevel="2">
      <c r="A8" s="236">
        <v>6</v>
      </c>
      <c r="B8" s="299">
        <v>318</v>
      </c>
      <c r="C8" s="246" t="s">
        <v>524</v>
      </c>
      <c r="D8" s="299">
        <v>2007</v>
      </c>
      <c r="E8" s="299" t="s">
        <v>403</v>
      </c>
      <c r="F8" s="428">
        <v>49.1</v>
      </c>
      <c r="G8" s="457" t="s">
        <v>795</v>
      </c>
      <c r="H8" s="241" t="s">
        <v>546</v>
      </c>
      <c r="I8" s="230"/>
    </row>
    <row r="9" spans="1:19" ht="15" customHeight="1" outlineLevel="2">
      <c r="A9" s="236">
        <v>7</v>
      </c>
      <c r="B9" s="237">
        <v>17</v>
      </c>
      <c r="C9" s="241" t="s">
        <v>661</v>
      </c>
      <c r="D9" s="237">
        <v>2006</v>
      </c>
      <c r="E9" s="237" t="s">
        <v>378</v>
      </c>
      <c r="F9" s="269" t="s">
        <v>662</v>
      </c>
      <c r="G9" s="457" t="s">
        <v>795</v>
      </c>
      <c r="H9" s="241" t="s">
        <v>549</v>
      </c>
      <c r="I9" s="230"/>
    </row>
    <row r="10" spans="1:19" ht="15" customHeight="1" outlineLevel="2">
      <c r="A10" s="236">
        <v>8</v>
      </c>
      <c r="B10" s="237">
        <v>664</v>
      </c>
      <c r="C10" s="241" t="s">
        <v>663</v>
      </c>
      <c r="D10" s="249">
        <v>2008</v>
      </c>
      <c r="E10" s="237" t="s">
        <v>186</v>
      </c>
      <c r="F10" s="269" t="s">
        <v>664</v>
      </c>
      <c r="G10" s="457" t="s">
        <v>795</v>
      </c>
      <c r="H10" s="241" t="s">
        <v>633</v>
      </c>
      <c r="I10" s="230"/>
    </row>
    <row r="11" spans="1:19" ht="21.75" customHeight="1" outlineLevel="2">
      <c r="A11" s="236">
        <v>9</v>
      </c>
      <c r="B11" s="429">
        <v>317</v>
      </c>
      <c r="C11" s="390" t="s">
        <v>665</v>
      </c>
      <c r="D11" s="429">
        <v>2008</v>
      </c>
      <c r="E11" s="429" t="s">
        <v>403</v>
      </c>
      <c r="F11" s="269" t="s">
        <v>666</v>
      </c>
      <c r="G11" s="457" t="s">
        <v>795</v>
      </c>
      <c r="H11" s="241" t="s">
        <v>546</v>
      </c>
      <c r="I11" s="230"/>
    </row>
    <row r="12" spans="1:19" ht="15" customHeight="1" outlineLevel="2">
      <c r="A12" s="236">
        <v>10</v>
      </c>
      <c r="B12" s="249">
        <v>323</v>
      </c>
      <c r="C12" s="427" t="s">
        <v>517</v>
      </c>
      <c r="D12" s="249">
        <v>2007</v>
      </c>
      <c r="E12" s="249" t="s">
        <v>403</v>
      </c>
      <c r="F12" s="300" t="s">
        <v>667</v>
      </c>
      <c r="G12" s="457" t="s">
        <v>795</v>
      </c>
      <c r="H12" s="251" t="s">
        <v>546</v>
      </c>
      <c r="I12" s="230"/>
    </row>
    <row r="13" spans="1:19" s="1" customFormat="1" ht="18">
      <c r="A13" s="339">
        <v>11</v>
      </c>
      <c r="B13" s="339">
        <v>318</v>
      </c>
      <c r="C13" s="328" t="s">
        <v>518</v>
      </c>
      <c r="D13" s="342">
        <v>2007</v>
      </c>
      <c r="E13" s="339" t="s">
        <v>519</v>
      </c>
      <c r="F13" s="339">
        <v>52.6</v>
      </c>
      <c r="G13" s="457" t="s">
        <v>795</v>
      </c>
      <c r="H13" s="251" t="s">
        <v>520</v>
      </c>
      <c r="I13" s="230"/>
      <c r="J13" s="5"/>
      <c r="K13" s="5"/>
      <c r="L13" s="4"/>
      <c r="M13" s="4"/>
      <c r="N13" s="111"/>
      <c r="O13" s="111"/>
      <c r="P13" s="111"/>
      <c r="Q13" s="111"/>
      <c r="R13" s="111"/>
      <c r="S13" s="111"/>
    </row>
    <row r="14" spans="1:19" s="1" customFormat="1" ht="18">
      <c r="A14" s="339">
        <v>12</v>
      </c>
      <c r="B14" s="339">
        <v>311</v>
      </c>
      <c r="C14" s="328" t="s">
        <v>525</v>
      </c>
      <c r="D14" s="342">
        <v>2007</v>
      </c>
      <c r="E14" s="339" t="s">
        <v>519</v>
      </c>
      <c r="F14" s="339">
        <v>52.9</v>
      </c>
      <c r="G14" s="457" t="s">
        <v>795</v>
      </c>
      <c r="H14" s="251" t="s">
        <v>669</v>
      </c>
      <c r="I14" s="230"/>
      <c r="J14" s="5"/>
      <c r="K14" s="5"/>
      <c r="L14" s="4"/>
      <c r="M14" s="4"/>
      <c r="N14" s="111"/>
      <c r="O14" s="111"/>
      <c r="P14" s="111"/>
      <c r="Q14" s="111"/>
      <c r="R14" s="111"/>
      <c r="S14" s="111"/>
    </row>
    <row r="15" spans="1:19" s="1" customFormat="1" ht="18">
      <c r="A15" s="339">
        <v>13</v>
      </c>
      <c r="B15" s="339">
        <v>653</v>
      </c>
      <c r="C15" s="328" t="s">
        <v>523</v>
      </c>
      <c r="D15" s="342">
        <v>2006</v>
      </c>
      <c r="E15" s="339" t="s">
        <v>186</v>
      </c>
      <c r="F15" s="339">
        <v>53.3</v>
      </c>
      <c r="G15" s="354" t="s">
        <v>796</v>
      </c>
      <c r="H15" s="251" t="s">
        <v>391</v>
      </c>
      <c r="I15" s="230"/>
      <c r="J15" s="5"/>
      <c r="K15" s="5"/>
      <c r="L15" s="4"/>
      <c r="M15" s="4"/>
      <c r="N15" s="111"/>
      <c r="O15" s="111"/>
      <c r="P15" s="111"/>
      <c r="Q15" s="111"/>
      <c r="R15" s="111"/>
      <c r="S15" s="111"/>
    </row>
    <row r="16" spans="1:19" ht="18">
      <c r="A16" s="339">
        <v>14</v>
      </c>
      <c r="B16" s="339">
        <v>655</v>
      </c>
      <c r="C16" s="328" t="s">
        <v>668</v>
      </c>
      <c r="D16" s="342">
        <v>2009</v>
      </c>
      <c r="E16" s="339" t="s">
        <v>186</v>
      </c>
      <c r="F16" s="339">
        <v>53.6</v>
      </c>
      <c r="G16" s="354" t="s">
        <v>796</v>
      </c>
      <c r="H16" s="251" t="s">
        <v>633</v>
      </c>
      <c r="I16" s="230"/>
    </row>
    <row r="17" spans="1:19" s="1" customFormat="1" ht="18">
      <c r="A17" s="339">
        <v>15</v>
      </c>
      <c r="B17" s="339">
        <v>313</v>
      </c>
      <c r="C17" s="328" t="s">
        <v>529</v>
      </c>
      <c r="D17" s="342">
        <v>2008</v>
      </c>
      <c r="E17" s="339" t="s">
        <v>519</v>
      </c>
      <c r="F17" s="339">
        <v>55.4</v>
      </c>
      <c r="G17" s="354" t="s">
        <v>796</v>
      </c>
      <c r="H17" s="251" t="s">
        <v>520</v>
      </c>
      <c r="I17" s="230"/>
      <c r="J17" s="5"/>
      <c r="K17" s="5"/>
      <c r="L17" s="4"/>
      <c r="M17" s="4"/>
      <c r="N17" s="111"/>
      <c r="O17" s="111"/>
      <c r="P17" s="111"/>
      <c r="Q17" s="111"/>
      <c r="R17" s="111"/>
      <c r="S17" s="111"/>
    </row>
    <row r="18" spans="1:19" s="1" customFormat="1" ht="17.25" customHeight="1">
      <c r="A18" s="339">
        <v>16</v>
      </c>
      <c r="B18" s="339">
        <v>408</v>
      </c>
      <c r="C18" s="328" t="s">
        <v>513</v>
      </c>
      <c r="D18" s="342">
        <v>2007</v>
      </c>
      <c r="E18" s="339" t="s">
        <v>514</v>
      </c>
      <c r="F18" s="339">
        <v>56.6</v>
      </c>
      <c r="G18" s="354" t="s">
        <v>796</v>
      </c>
      <c r="H18" s="251" t="s">
        <v>651</v>
      </c>
      <c r="I18" s="230"/>
      <c r="J18" s="5"/>
      <c r="K18" s="5"/>
      <c r="L18" s="4"/>
      <c r="M18" s="4"/>
      <c r="N18" s="111"/>
      <c r="O18" s="111"/>
      <c r="P18" s="111"/>
      <c r="Q18" s="111"/>
      <c r="R18" s="111"/>
      <c r="S18" s="111"/>
    </row>
    <row r="19" spans="1:19" s="1" customFormat="1" ht="18">
      <c r="A19" s="339">
        <v>17</v>
      </c>
      <c r="B19" s="339">
        <v>301</v>
      </c>
      <c r="C19" s="328" t="s">
        <v>533</v>
      </c>
      <c r="D19" s="342">
        <v>2007</v>
      </c>
      <c r="E19" s="339" t="s">
        <v>519</v>
      </c>
      <c r="F19" s="339">
        <v>57.4</v>
      </c>
      <c r="G19" s="354" t="s">
        <v>796</v>
      </c>
      <c r="H19" s="251" t="s">
        <v>669</v>
      </c>
      <c r="I19" s="230"/>
      <c r="J19" s="5"/>
      <c r="K19" s="5"/>
      <c r="L19" s="4"/>
      <c r="M19" s="4"/>
      <c r="N19" s="111"/>
      <c r="O19" s="111"/>
      <c r="P19" s="111"/>
      <c r="Q19" s="111"/>
      <c r="R19" s="111"/>
      <c r="S19" s="111"/>
    </row>
    <row r="20" spans="1:19" s="1" customFormat="1" ht="18">
      <c r="A20" s="339">
        <v>18</v>
      </c>
      <c r="B20" s="339">
        <v>344</v>
      </c>
      <c r="C20" s="328" t="s">
        <v>534</v>
      </c>
      <c r="D20" s="342">
        <v>2009</v>
      </c>
      <c r="E20" s="339" t="s">
        <v>364</v>
      </c>
      <c r="F20" s="339">
        <v>58</v>
      </c>
      <c r="G20" s="354" t="s">
        <v>796</v>
      </c>
      <c r="H20" s="251" t="s">
        <v>670</v>
      </c>
      <c r="I20" s="230"/>
      <c r="J20" s="5"/>
      <c r="K20" s="5"/>
      <c r="L20" s="4"/>
      <c r="M20" s="4"/>
      <c r="N20" s="111"/>
      <c r="O20" s="111"/>
      <c r="P20" s="111"/>
      <c r="Q20" s="111"/>
      <c r="R20" s="111"/>
      <c r="S20" s="111"/>
    </row>
    <row r="21" spans="1:19" s="1" customFormat="1" ht="18">
      <c r="A21" s="339">
        <v>19</v>
      </c>
      <c r="B21" s="339">
        <v>165</v>
      </c>
      <c r="C21" s="328" t="s">
        <v>528</v>
      </c>
      <c r="D21" s="342">
        <v>2006</v>
      </c>
      <c r="E21" s="339" t="s">
        <v>227</v>
      </c>
      <c r="F21" s="339" t="s">
        <v>671</v>
      </c>
      <c r="G21" s="354"/>
      <c r="H21" s="251" t="s">
        <v>368</v>
      </c>
      <c r="I21" s="230"/>
      <c r="J21" s="5"/>
      <c r="K21" s="5"/>
      <c r="L21" s="4"/>
      <c r="M21" s="4"/>
      <c r="N21" s="111"/>
      <c r="O21" s="111"/>
      <c r="P21" s="111"/>
      <c r="Q21" s="111"/>
      <c r="R21" s="111"/>
      <c r="S21" s="111"/>
    </row>
    <row r="22" spans="1:19" s="1" customFormat="1" ht="18">
      <c r="A22" s="339">
        <v>20</v>
      </c>
      <c r="B22" s="339">
        <v>335</v>
      </c>
      <c r="C22" s="328" t="s">
        <v>535</v>
      </c>
      <c r="D22" s="342">
        <v>2009</v>
      </c>
      <c r="E22" s="339" t="s">
        <v>364</v>
      </c>
      <c r="F22" s="339" t="s">
        <v>672</v>
      </c>
      <c r="G22" s="354"/>
      <c r="H22" s="251" t="s">
        <v>670</v>
      </c>
      <c r="I22" s="230"/>
      <c r="J22" s="5"/>
      <c r="K22" s="5"/>
      <c r="L22" s="4"/>
      <c r="M22" s="4"/>
      <c r="N22" s="111"/>
      <c r="O22" s="111"/>
      <c r="P22" s="111"/>
      <c r="Q22" s="111"/>
      <c r="R22" s="111"/>
      <c r="S22" s="111"/>
    </row>
    <row r="23" spans="1:19" s="1" customFormat="1" ht="18">
      <c r="A23" s="339">
        <v>21</v>
      </c>
      <c r="B23" s="339">
        <v>337</v>
      </c>
      <c r="C23" s="328" t="s">
        <v>539</v>
      </c>
      <c r="D23" s="342">
        <v>2010</v>
      </c>
      <c r="E23" s="339" t="s">
        <v>364</v>
      </c>
      <c r="F23" s="339" t="s">
        <v>673</v>
      </c>
      <c r="G23" s="354"/>
      <c r="H23" s="251" t="s">
        <v>660</v>
      </c>
      <c r="I23" s="230"/>
      <c r="J23" s="5"/>
      <c r="K23" s="5"/>
      <c r="L23" s="4"/>
      <c r="M23" s="4"/>
      <c r="N23" s="111"/>
      <c r="O23" s="111"/>
      <c r="P23" s="111"/>
      <c r="Q23" s="111"/>
      <c r="R23" s="111"/>
      <c r="S23" s="111"/>
    </row>
    <row r="24" spans="1:19" s="1" customFormat="1" ht="18">
      <c r="A24" s="227"/>
      <c r="B24" s="227"/>
      <c r="C24" s="361"/>
      <c r="D24" s="229"/>
      <c r="E24" s="388"/>
      <c r="F24" s="227"/>
      <c r="G24" s="227"/>
      <c r="H24" s="230"/>
      <c r="I24" s="230"/>
      <c r="J24" s="5"/>
      <c r="K24" s="5"/>
      <c r="L24" s="4"/>
      <c r="M24" s="4"/>
      <c r="N24" s="111"/>
      <c r="O24" s="111"/>
      <c r="P24" s="111"/>
      <c r="Q24" s="111"/>
      <c r="R24" s="111"/>
      <c r="S24" s="111"/>
    </row>
    <row r="25" spans="1:19" s="1" customFormat="1" ht="18">
      <c r="A25" s="227"/>
      <c r="B25" s="227"/>
      <c r="C25" s="422" t="s">
        <v>420</v>
      </c>
      <c r="D25" s="229"/>
      <c r="E25" s="337" t="s">
        <v>372</v>
      </c>
      <c r="F25" s="227"/>
      <c r="G25" s="227"/>
      <c r="H25" s="230"/>
      <c r="I25" s="230"/>
      <c r="J25" s="5"/>
      <c r="K25" s="5"/>
      <c r="L25" s="4"/>
      <c r="M25" s="4"/>
      <c r="N25" s="111"/>
      <c r="O25" s="111"/>
      <c r="P25" s="111"/>
      <c r="Q25" s="111"/>
      <c r="R25" s="111"/>
      <c r="S25" s="111"/>
    </row>
    <row r="26" spans="1:19" s="1" customFormat="1" ht="19.5">
      <c r="A26" s="227"/>
      <c r="B26" s="227"/>
      <c r="C26" s="347"/>
      <c r="D26" s="430"/>
      <c r="E26" s="337"/>
      <c r="F26" s="337"/>
      <c r="G26" s="353"/>
      <c r="H26" s="377"/>
      <c r="I26" s="230"/>
      <c r="J26" s="5"/>
      <c r="K26" s="5"/>
      <c r="L26" s="4"/>
      <c r="M26" s="4"/>
      <c r="N26" s="111"/>
      <c r="O26" s="111"/>
      <c r="P26" s="111"/>
      <c r="Q26" s="111"/>
      <c r="R26" s="111"/>
      <c r="S26" s="111"/>
    </row>
    <row r="27" spans="1:19" s="1" customFormat="1" ht="19.5">
      <c r="A27" s="227"/>
      <c r="B27" s="227"/>
      <c r="C27" s="422" t="s">
        <v>409</v>
      </c>
      <c r="D27" s="430"/>
      <c r="E27" s="337" t="s">
        <v>373</v>
      </c>
      <c r="F27" s="431"/>
      <c r="G27" s="431"/>
      <c r="H27" s="432"/>
      <c r="I27" s="230"/>
      <c r="J27" s="5"/>
      <c r="K27" s="5"/>
      <c r="L27" s="4"/>
      <c r="M27" s="4"/>
      <c r="N27" s="111"/>
      <c r="O27" s="111"/>
      <c r="P27" s="111"/>
      <c r="Q27" s="111"/>
      <c r="R27" s="111"/>
      <c r="S27" s="111"/>
    </row>
    <row r="28" spans="1:19" s="1" customFormat="1" ht="19.5">
      <c r="A28" s="227"/>
      <c r="B28" s="227"/>
      <c r="D28" s="430"/>
      <c r="E28" s="387"/>
      <c r="F28" s="423"/>
      <c r="G28" s="423"/>
      <c r="H28" s="377"/>
      <c r="I28" s="230"/>
      <c r="J28" s="5"/>
      <c r="K28" s="5"/>
      <c r="L28" s="4"/>
      <c r="M28" s="4"/>
      <c r="N28" s="111"/>
      <c r="O28" s="111"/>
      <c r="P28" s="111"/>
      <c r="Q28" s="111"/>
      <c r="R28" s="111"/>
      <c r="S28" s="111"/>
    </row>
    <row r="29" spans="1:19" s="1" customFormat="1" ht="41.25" customHeight="1">
      <c r="A29" s="8"/>
      <c r="B29" s="8"/>
      <c r="C29" s="19"/>
      <c r="D29" s="10"/>
      <c r="E29" s="26"/>
      <c r="F29" s="8"/>
      <c r="G29" s="8"/>
      <c r="H29" s="96"/>
      <c r="I29" s="5"/>
      <c r="J29" s="5"/>
      <c r="K29" s="5"/>
      <c r="L29" s="4"/>
      <c r="M29" s="4"/>
      <c r="N29" s="111"/>
      <c r="O29" s="111"/>
      <c r="P29" s="111"/>
      <c r="Q29" s="111"/>
      <c r="R29" s="111"/>
      <c r="S29" s="111"/>
    </row>
    <row r="30" spans="1:19" s="1" customFormat="1" ht="15.5">
      <c r="A30" s="8"/>
      <c r="B30" s="8"/>
      <c r="C30" s="19"/>
      <c r="D30" s="10"/>
      <c r="E30" s="26"/>
      <c r="F30" s="8"/>
      <c r="G30" s="8"/>
      <c r="H30" s="96"/>
      <c r="I30" s="5"/>
      <c r="J30" s="5"/>
      <c r="K30" s="5"/>
      <c r="L30" s="4"/>
      <c r="M30" s="4"/>
      <c r="N30" s="111"/>
      <c r="O30" s="111"/>
      <c r="P30" s="111"/>
      <c r="Q30" s="111"/>
      <c r="R30" s="111"/>
      <c r="S30" s="111"/>
    </row>
    <row r="31" spans="1:19" s="1" customFormat="1" ht="15.5">
      <c r="A31" s="8"/>
      <c r="B31" s="8"/>
      <c r="C31" s="19"/>
      <c r="D31" s="10"/>
      <c r="E31" s="26"/>
      <c r="F31" s="8"/>
      <c r="G31" s="8"/>
      <c r="H31" s="96"/>
      <c r="I31" s="5"/>
      <c r="J31" s="5"/>
      <c r="K31" s="5"/>
      <c r="L31" s="4"/>
      <c r="M31" s="4"/>
      <c r="N31" s="111"/>
      <c r="O31" s="111"/>
      <c r="P31" s="111"/>
      <c r="Q31" s="111"/>
      <c r="R31" s="111"/>
      <c r="S31" s="111"/>
    </row>
    <row r="32" spans="1:19" s="1" customFormat="1" ht="15.5">
      <c r="A32" s="8"/>
      <c r="B32" s="8"/>
      <c r="C32" s="19"/>
      <c r="D32" s="10"/>
      <c r="E32" s="26"/>
      <c r="F32" s="8"/>
      <c r="G32" s="8"/>
      <c r="H32" s="96"/>
      <c r="I32" s="5"/>
      <c r="J32" s="5"/>
      <c r="K32" s="5"/>
      <c r="L32" s="4"/>
      <c r="M32" s="4"/>
      <c r="N32" s="111"/>
      <c r="O32" s="111"/>
      <c r="P32" s="111"/>
      <c r="Q32" s="111"/>
      <c r="R32" s="111"/>
      <c r="S32" s="111"/>
    </row>
    <row r="33" spans="1:19" s="1" customFormat="1" ht="15.5">
      <c r="A33" s="8"/>
      <c r="B33" s="8"/>
      <c r="C33" s="19"/>
      <c r="D33" s="10"/>
      <c r="E33" s="26"/>
      <c r="F33" s="8"/>
      <c r="G33" s="8"/>
      <c r="H33" s="96"/>
      <c r="I33" s="5"/>
      <c r="J33" s="5"/>
      <c r="K33" s="5"/>
      <c r="L33" s="4"/>
      <c r="M33" s="4"/>
      <c r="N33" s="111"/>
      <c r="O33" s="111"/>
      <c r="P33" s="111"/>
      <c r="Q33" s="111"/>
      <c r="R33" s="111"/>
      <c r="S33" s="111"/>
    </row>
  </sheetData>
  <sortState ref="B3:I4">
    <sortCondition ref="B3"/>
  </sortState>
  <customSheetViews>
    <customSheetView guid="{2E7CB4B9-7FDD-448F-BF62-2890FA5556F6}" scale="115" showPageBreaks="1">
      <selection sqref="A1:AR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15" showPageBreaks="1">
      <selection sqref="A1:AR5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conditionalFormatting sqref="B3:C11">
    <cfRule type="duplicateValues" dxfId="31" priority="80"/>
  </conditionalFormatting>
  <conditionalFormatting sqref="H27">
    <cfRule type="containsErrors" dxfId="30" priority="1">
      <formula>ISERROR(H27)</formula>
    </cfRule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A1:T53"/>
  <sheetViews>
    <sheetView view="pageLayout" topLeftCell="A22" zoomScaleNormal="150" workbookViewId="0">
      <selection activeCell="H35" sqref="H35"/>
    </sheetView>
  </sheetViews>
  <sheetFormatPr defaultRowHeight="14.5" outlineLevelRow="3"/>
  <cols>
    <col min="1" max="1" width="3.54296875" style="8" customWidth="1"/>
    <col min="2" max="2" width="6.6328125" style="8" customWidth="1"/>
    <col min="3" max="3" width="22.453125" style="19" customWidth="1"/>
    <col min="4" max="4" width="7.08984375" style="10" customWidth="1"/>
    <col min="5" max="5" width="17" style="26" customWidth="1"/>
    <col min="6" max="6" width="16.54296875" style="8" customWidth="1"/>
    <col min="7" max="8" width="7.36328125" style="8" customWidth="1"/>
    <col min="9" max="9" width="36.90625" style="96" customWidth="1"/>
    <col min="10" max="10" width="9.08984375" style="4"/>
    <col min="11" max="20" width="9.08984375" style="94"/>
  </cols>
  <sheetData>
    <row r="1" spans="1:14" ht="18">
      <c r="A1" s="227"/>
      <c r="B1" s="227"/>
      <c r="C1" s="228" t="s">
        <v>358</v>
      </c>
      <c r="D1" s="229"/>
      <c r="E1" s="227"/>
      <c r="F1" s="227"/>
      <c r="G1" s="227"/>
      <c r="H1" s="227"/>
      <c r="I1" s="230"/>
      <c r="J1" s="433"/>
    </row>
    <row r="2" spans="1:14" ht="70.5" customHeight="1" outlineLevel="2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346" t="s">
        <v>21</v>
      </c>
      <c r="G2" s="340" t="s">
        <v>792</v>
      </c>
      <c r="H2" s="355" t="s">
        <v>8</v>
      </c>
      <c r="I2" s="339" t="s">
        <v>10</v>
      </c>
      <c r="J2" s="433"/>
    </row>
    <row r="3" spans="1:14" ht="15" customHeight="1" outlineLevel="3">
      <c r="A3" s="236">
        <v>1</v>
      </c>
      <c r="B3" s="237">
        <v>333</v>
      </c>
      <c r="C3" s="238" t="s">
        <v>379</v>
      </c>
      <c r="D3" s="300" t="s">
        <v>371</v>
      </c>
      <c r="E3" s="241" t="s">
        <v>361</v>
      </c>
      <c r="F3" s="360" t="s">
        <v>730</v>
      </c>
      <c r="G3" s="370"/>
      <c r="H3" s="370">
        <v>3</v>
      </c>
      <c r="I3" s="241" t="s">
        <v>367</v>
      </c>
      <c r="J3" s="230"/>
      <c r="K3" s="5"/>
      <c r="L3" s="5"/>
      <c r="M3" s="4"/>
      <c r="N3" s="4"/>
    </row>
    <row r="4" spans="1:14" ht="15" customHeight="1" outlineLevel="3">
      <c r="A4" s="236">
        <v>2</v>
      </c>
      <c r="B4" s="237">
        <v>2</v>
      </c>
      <c r="C4" s="238" t="s">
        <v>411</v>
      </c>
      <c r="D4" s="300" t="s">
        <v>371</v>
      </c>
      <c r="E4" s="241" t="s">
        <v>618</v>
      </c>
      <c r="F4" s="360" t="s">
        <v>731</v>
      </c>
      <c r="G4" s="370"/>
      <c r="H4" s="370">
        <v>3</v>
      </c>
      <c r="I4" s="242"/>
      <c r="J4" s="230"/>
      <c r="K4" s="5"/>
      <c r="L4" s="5"/>
      <c r="M4" s="4"/>
      <c r="N4" s="4"/>
    </row>
    <row r="5" spans="1:14" ht="15" customHeight="1" outlineLevel="3">
      <c r="A5" s="236">
        <v>3</v>
      </c>
      <c r="B5" s="370">
        <v>663</v>
      </c>
      <c r="C5" s="238" t="s">
        <v>433</v>
      </c>
      <c r="D5" s="300" t="s">
        <v>371</v>
      </c>
      <c r="E5" s="241" t="s">
        <v>443</v>
      </c>
      <c r="F5" s="360" t="s">
        <v>732</v>
      </c>
      <c r="G5" s="300"/>
      <c r="H5" s="300" t="s">
        <v>794</v>
      </c>
      <c r="I5" s="243" t="s">
        <v>479</v>
      </c>
      <c r="J5" s="230"/>
      <c r="K5" s="5"/>
      <c r="L5" s="5"/>
      <c r="M5" s="4"/>
      <c r="N5" s="4"/>
    </row>
    <row r="6" spans="1:14" ht="15" customHeight="1" outlineLevel="3">
      <c r="A6" s="236">
        <v>4</v>
      </c>
      <c r="B6" s="237">
        <v>306</v>
      </c>
      <c r="C6" s="244" t="s">
        <v>588</v>
      </c>
      <c r="D6" s="299">
        <v>2006</v>
      </c>
      <c r="E6" s="241"/>
      <c r="F6" s="360" t="s">
        <v>733</v>
      </c>
      <c r="G6" s="237"/>
      <c r="H6" s="300" t="s">
        <v>794</v>
      </c>
      <c r="I6" s="241"/>
      <c r="J6" s="230"/>
      <c r="K6" s="5"/>
      <c r="L6" s="5"/>
      <c r="M6" s="4"/>
      <c r="N6" s="4"/>
    </row>
    <row r="7" spans="1:14" ht="15" customHeight="1" outlineLevel="3">
      <c r="A7" s="236">
        <v>5</v>
      </c>
      <c r="B7" s="299">
        <v>658</v>
      </c>
      <c r="C7" s="246" t="s">
        <v>417</v>
      </c>
      <c r="D7" s="299"/>
      <c r="E7" s="246" t="s">
        <v>443</v>
      </c>
      <c r="F7" s="640">
        <v>50.72</v>
      </c>
      <c r="G7" s="237"/>
      <c r="H7" s="300" t="s">
        <v>794</v>
      </c>
      <c r="I7" s="241" t="s">
        <v>391</v>
      </c>
      <c r="J7" s="230"/>
      <c r="K7" s="5"/>
      <c r="L7" s="5"/>
      <c r="M7" s="4"/>
      <c r="N7" s="4"/>
    </row>
    <row r="8" spans="1:14" ht="15" customHeight="1" outlineLevel="3">
      <c r="A8" s="236">
        <v>6</v>
      </c>
      <c r="B8" s="247">
        <v>320</v>
      </c>
      <c r="C8" s="248" t="s">
        <v>734</v>
      </c>
      <c r="D8" s="247">
        <v>2007</v>
      </c>
      <c r="E8" s="241" t="s">
        <v>403</v>
      </c>
      <c r="F8" s="360" t="s">
        <v>735</v>
      </c>
      <c r="G8" s="237"/>
      <c r="H8" s="300" t="s">
        <v>794</v>
      </c>
      <c r="I8" s="241" t="s">
        <v>425</v>
      </c>
      <c r="J8" s="230"/>
      <c r="K8" s="5"/>
      <c r="L8" s="5"/>
      <c r="M8" s="4"/>
      <c r="N8" s="4"/>
    </row>
    <row r="9" spans="1:14" ht="15" customHeight="1" outlineLevel="3">
      <c r="A9" s="236">
        <v>7</v>
      </c>
      <c r="B9" s="237">
        <v>660</v>
      </c>
      <c r="C9" s="238" t="s">
        <v>552</v>
      </c>
      <c r="D9" s="300" t="s">
        <v>502</v>
      </c>
      <c r="E9" s="241" t="s">
        <v>443</v>
      </c>
      <c r="F9" s="360" t="s">
        <v>736</v>
      </c>
      <c r="G9" s="365"/>
      <c r="H9" s="300" t="s">
        <v>794</v>
      </c>
      <c r="I9" s="250" t="s">
        <v>633</v>
      </c>
      <c r="J9" s="230"/>
      <c r="K9" s="5"/>
      <c r="L9" s="5"/>
      <c r="M9" s="4"/>
      <c r="N9" s="4"/>
    </row>
    <row r="10" spans="1:14" ht="15" customHeight="1" outlineLevel="3">
      <c r="A10" s="236">
        <v>8</v>
      </c>
      <c r="B10" s="299">
        <v>652</v>
      </c>
      <c r="C10" s="246" t="s">
        <v>600</v>
      </c>
      <c r="D10" s="299">
        <v>2006</v>
      </c>
      <c r="E10" s="246" t="s">
        <v>443</v>
      </c>
      <c r="F10" s="640">
        <v>52.4</v>
      </c>
      <c r="G10" s="237"/>
      <c r="H10" s="300" t="s">
        <v>794</v>
      </c>
      <c r="I10" s="241" t="s">
        <v>633</v>
      </c>
      <c r="J10" s="230"/>
      <c r="K10" s="5"/>
      <c r="L10" s="5"/>
      <c r="M10" s="4"/>
      <c r="N10" s="4"/>
    </row>
    <row r="11" spans="1:14" ht="15" customHeight="1" outlineLevel="3">
      <c r="A11" s="236">
        <v>9</v>
      </c>
      <c r="B11" s="300" t="s">
        <v>380</v>
      </c>
      <c r="C11" s="238" t="s">
        <v>444</v>
      </c>
      <c r="D11" s="247">
        <v>2008</v>
      </c>
      <c r="E11" s="434" t="s">
        <v>361</v>
      </c>
      <c r="F11" s="360" t="s">
        <v>737</v>
      </c>
      <c r="G11" s="237"/>
      <c r="H11" s="300" t="s">
        <v>794</v>
      </c>
      <c r="I11" s="241" t="s">
        <v>681</v>
      </c>
      <c r="J11" s="230"/>
      <c r="K11" s="5"/>
      <c r="L11" s="5"/>
      <c r="M11" s="4"/>
      <c r="N11" s="4"/>
    </row>
    <row r="12" spans="1:14" ht="15" customHeight="1" outlineLevel="3">
      <c r="A12" s="236">
        <v>10</v>
      </c>
      <c r="B12" s="237">
        <v>691</v>
      </c>
      <c r="C12" s="244" t="s">
        <v>547</v>
      </c>
      <c r="D12" s="247">
        <v>2007</v>
      </c>
      <c r="E12" s="241" t="s">
        <v>362</v>
      </c>
      <c r="F12" s="641">
        <v>52.79</v>
      </c>
      <c r="G12" s="237"/>
      <c r="H12" s="300" t="s">
        <v>794</v>
      </c>
      <c r="I12" s="241" t="s">
        <v>503</v>
      </c>
      <c r="J12" s="230"/>
      <c r="K12" s="5"/>
      <c r="L12" s="5"/>
      <c r="M12" s="4"/>
      <c r="N12" s="4"/>
    </row>
    <row r="13" spans="1:14" ht="15" customHeight="1" outlineLevel="3">
      <c r="A13" s="236">
        <v>11</v>
      </c>
      <c r="B13" s="247">
        <v>304</v>
      </c>
      <c r="C13" s="248" t="s">
        <v>558</v>
      </c>
      <c r="D13" s="247">
        <v>2006</v>
      </c>
      <c r="E13" s="394" t="s">
        <v>403</v>
      </c>
      <c r="F13" s="360" t="s">
        <v>738</v>
      </c>
      <c r="G13" s="237"/>
      <c r="H13" s="526" t="s">
        <v>795</v>
      </c>
      <c r="I13" s="241" t="s">
        <v>559</v>
      </c>
      <c r="J13" s="230"/>
      <c r="K13" s="5"/>
      <c r="L13" s="5"/>
      <c r="M13" s="4"/>
      <c r="N13" s="4"/>
    </row>
    <row r="14" spans="1:14" ht="15" customHeight="1" outlineLevel="3">
      <c r="A14" s="236">
        <v>12</v>
      </c>
      <c r="B14" s="237">
        <v>656</v>
      </c>
      <c r="C14" s="238" t="s">
        <v>739</v>
      </c>
      <c r="D14" s="300" t="s">
        <v>424</v>
      </c>
      <c r="E14" s="241" t="s">
        <v>443</v>
      </c>
      <c r="F14" s="243" t="s">
        <v>740</v>
      </c>
      <c r="G14" s="237"/>
      <c r="H14" s="526" t="s">
        <v>795</v>
      </c>
      <c r="I14" s="241" t="s">
        <v>479</v>
      </c>
      <c r="J14" s="230"/>
      <c r="K14" s="5"/>
      <c r="L14" s="5"/>
      <c r="M14" s="4"/>
      <c r="N14" s="4"/>
    </row>
    <row r="15" spans="1:14" ht="15" customHeight="1" outlineLevel="3">
      <c r="A15" s="236">
        <v>13</v>
      </c>
      <c r="B15" s="237">
        <v>305</v>
      </c>
      <c r="C15" s="238" t="s">
        <v>554</v>
      </c>
      <c r="D15" s="300" t="s">
        <v>741</v>
      </c>
      <c r="E15" s="241" t="s">
        <v>519</v>
      </c>
      <c r="F15" s="243" t="s">
        <v>742</v>
      </c>
      <c r="G15" s="300"/>
      <c r="H15" s="526" t="s">
        <v>795</v>
      </c>
      <c r="I15" s="243" t="s">
        <v>520</v>
      </c>
      <c r="J15" s="230"/>
      <c r="K15" s="5"/>
      <c r="L15" s="5"/>
      <c r="M15" s="4"/>
      <c r="N15" s="4"/>
    </row>
    <row r="16" spans="1:14" ht="15" customHeight="1" outlineLevel="3">
      <c r="A16" s="236">
        <v>14</v>
      </c>
      <c r="B16" s="237">
        <v>315</v>
      </c>
      <c r="C16" s="238" t="s">
        <v>743</v>
      </c>
      <c r="D16" s="300" t="s">
        <v>502</v>
      </c>
      <c r="E16" s="241" t="s">
        <v>403</v>
      </c>
      <c r="F16" s="243" t="s">
        <v>744</v>
      </c>
      <c r="G16" s="365"/>
      <c r="H16" s="526" t="s">
        <v>795</v>
      </c>
      <c r="I16" s="250" t="s">
        <v>602</v>
      </c>
      <c r="J16" s="230"/>
      <c r="K16" s="5"/>
      <c r="L16" s="5"/>
      <c r="M16" s="4"/>
      <c r="N16" s="4"/>
    </row>
    <row r="17" spans="1:14" ht="15" customHeight="1" outlineLevel="3">
      <c r="A17" s="236">
        <v>15</v>
      </c>
      <c r="B17" s="299">
        <v>325</v>
      </c>
      <c r="C17" s="248" t="s">
        <v>562</v>
      </c>
      <c r="D17" s="300" t="s">
        <v>424</v>
      </c>
      <c r="E17" s="427" t="s">
        <v>403</v>
      </c>
      <c r="F17" s="427">
        <v>55.5</v>
      </c>
      <c r="G17" s="237"/>
      <c r="H17" s="526" t="s">
        <v>795</v>
      </c>
      <c r="I17" s="241" t="s">
        <v>559</v>
      </c>
      <c r="J17" s="230"/>
      <c r="K17" s="5"/>
      <c r="L17" s="5"/>
      <c r="M17" s="4"/>
      <c r="N17" s="4"/>
    </row>
    <row r="18" spans="1:14" ht="15" customHeight="1" outlineLevel="3">
      <c r="A18" s="236">
        <v>16</v>
      </c>
      <c r="B18" s="299">
        <v>32</v>
      </c>
      <c r="C18" s="257" t="s">
        <v>567</v>
      </c>
      <c r="D18" s="342">
        <v>2007</v>
      </c>
      <c r="E18" s="375" t="s">
        <v>364</v>
      </c>
      <c r="F18" s="375">
        <v>55.92</v>
      </c>
      <c r="G18" s="237"/>
      <c r="H18" s="526" t="s">
        <v>795</v>
      </c>
      <c r="I18" s="241" t="s">
        <v>660</v>
      </c>
      <c r="J18" s="230"/>
      <c r="K18" s="5"/>
      <c r="L18" s="5"/>
      <c r="M18" s="4"/>
      <c r="N18" s="4"/>
    </row>
    <row r="19" spans="1:14" ht="15" customHeight="1" outlineLevel="3">
      <c r="A19" s="236">
        <v>17</v>
      </c>
      <c r="B19" s="237">
        <v>175</v>
      </c>
      <c r="C19" s="257" t="s">
        <v>557</v>
      </c>
      <c r="D19" s="342">
        <v>2007</v>
      </c>
      <c r="E19" s="375" t="s">
        <v>227</v>
      </c>
      <c r="F19" s="375">
        <v>58.03</v>
      </c>
      <c r="G19" s="237"/>
      <c r="H19" s="526" t="s">
        <v>796</v>
      </c>
      <c r="I19" s="241" t="s">
        <v>368</v>
      </c>
      <c r="J19" s="230"/>
      <c r="K19" s="5"/>
      <c r="L19" s="5"/>
      <c r="M19" s="4"/>
      <c r="N19" s="4"/>
    </row>
    <row r="20" spans="1:14" ht="15" customHeight="1" outlineLevel="3">
      <c r="A20" s="236">
        <v>18</v>
      </c>
      <c r="B20" s="237">
        <v>654</v>
      </c>
      <c r="C20" s="257" t="s">
        <v>566</v>
      </c>
      <c r="D20" s="342">
        <v>2009</v>
      </c>
      <c r="E20" s="375" t="s">
        <v>443</v>
      </c>
      <c r="F20" s="375">
        <v>58.5</v>
      </c>
      <c r="G20" s="237"/>
      <c r="H20" s="526" t="s">
        <v>796</v>
      </c>
      <c r="I20" s="241" t="s">
        <v>633</v>
      </c>
      <c r="J20" s="230"/>
      <c r="K20" s="5"/>
      <c r="L20" s="5"/>
      <c r="M20" s="4"/>
      <c r="N20" s="4"/>
    </row>
    <row r="21" spans="1:14" ht="15" customHeight="1" outlineLevel="3">
      <c r="A21" s="236">
        <v>19</v>
      </c>
      <c r="B21" s="300" t="s">
        <v>560</v>
      </c>
      <c r="C21" s="257" t="s">
        <v>561</v>
      </c>
      <c r="D21" s="342">
        <v>2008</v>
      </c>
      <c r="E21" s="375" t="s">
        <v>443</v>
      </c>
      <c r="F21" s="375">
        <v>58.7</v>
      </c>
      <c r="G21" s="237"/>
      <c r="H21" s="526" t="s">
        <v>796</v>
      </c>
      <c r="I21" s="241" t="s">
        <v>745</v>
      </c>
      <c r="J21" s="230"/>
      <c r="K21" s="5"/>
      <c r="L21" s="5"/>
      <c r="M21" s="4"/>
      <c r="N21" s="4"/>
    </row>
    <row r="22" spans="1:14" ht="15" customHeight="1" outlineLevel="3">
      <c r="A22" s="236">
        <v>20</v>
      </c>
      <c r="B22" s="237">
        <v>315</v>
      </c>
      <c r="C22" s="238" t="s">
        <v>746</v>
      </c>
      <c r="D22" s="237">
        <v>2008</v>
      </c>
      <c r="E22" s="241" t="s">
        <v>519</v>
      </c>
      <c r="F22" s="241">
        <v>58.21</v>
      </c>
      <c r="G22" s="237"/>
      <c r="H22" s="526" t="s">
        <v>796</v>
      </c>
      <c r="I22" s="241" t="s">
        <v>589</v>
      </c>
      <c r="J22" s="230"/>
      <c r="K22" s="5"/>
      <c r="L22" s="5"/>
      <c r="M22" s="4"/>
      <c r="N22" s="4"/>
    </row>
    <row r="23" spans="1:14" ht="15" customHeight="1" outlineLevel="3">
      <c r="A23" s="236">
        <v>21</v>
      </c>
      <c r="B23" s="300" t="s">
        <v>747</v>
      </c>
      <c r="C23" s="436" t="s">
        <v>492</v>
      </c>
      <c r="D23" s="237">
        <v>2007</v>
      </c>
      <c r="E23" s="434" t="s">
        <v>677</v>
      </c>
      <c r="F23" s="243" t="s">
        <v>748</v>
      </c>
      <c r="G23" s="237"/>
      <c r="H23" s="526" t="s">
        <v>796</v>
      </c>
      <c r="I23" s="241" t="s">
        <v>490</v>
      </c>
      <c r="J23" s="230"/>
      <c r="K23" s="5"/>
      <c r="L23" s="5"/>
      <c r="M23" s="4"/>
      <c r="N23" s="4"/>
    </row>
    <row r="24" spans="1:14" ht="15" customHeight="1" outlineLevel="3">
      <c r="A24" s="236">
        <v>22</v>
      </c>
      <c r="B24" s="299">
        <v>695</v>
      </c>
      <c r="C24" s="437" t="s">
        <v>573</v>
      </c>
      <c r="D24" s="299">
        <v>2008</v>
      </c>
      <c r="E24" s="246" t="s">
        <v>362</v>
      </c>
      <c r="F24" s="243" t="s">
        <v>799</v>
      </c>
      <c r="G24" s="237"/>
      <c r="H24" s="526" t="s">
        <v>796</v>
      </c>
      <c r="I24" s="241" t="s">
        <v>503</v>
      </c>
      <c r="J24" s="230"/>
      <c r="K24" s="5"/>
      <c r="L24" s="5"/>
      <c r="M24" s="4"/>
      <c r="N24" s="4"/>
    </row>
    <row r="25" spans="1:14" ht="15" customHeight="1" outlineLevel="3">
      <c r="A25" s="236">
        <v>23</v>
      </c>
      <c r="B25" s="300" t="s">
        <v>749</v>
      </c>
      <c r="C25" s="238" t="s">
        <v>568</v>
      </c>
      <c r="D25" s="300" t="s">
        <v>371</v>
      </c>
      <c r="E25" s="434" t="s">
        <v>362</v>
      </c>
      <c r="F25" s="243" t="s">
        <v>750</v>
      </c>
      <c r="G25" s="237"/>
      <c r="H25" s="526"/>
      <c r="I25" s="241" t="s">
        <v>503</v>
      </c>
      <c r="J25" s="230"/>
      <c r="K25" s="5"/>
      <c r="L25" s="5"/>
      <c r="M25" s="4"/>
      <c r="N25" s="4"/>
    </row>
    <row r="26" spans="1:14" ht="15" customHeight="1" outlineLevel="3">
      <c r="A26" s="236">
        <v>24</v>
      </c>
      <c r="B26" s="299">
        <v>314</v>
      </c>
      <c r="C26" s="437" t="s">
        <v>751</v>
      </c>
      <c r="D26" s="299">
        <v>2008</v>
      </c>
      <c r="E26" s="246" t="s">
        <v>519</v>
      </c>
      <c r="F26" s="246" t="s">
        <v>800</v>
      </c>
      <c r="G26" s="237"/>
      <c r="H26" s="526"/>
      <c r="I26" s="241" t="s">
        <v>589</v>
      </c>
      <c r="J26" s="230"/>
      <c r="K26" s="5"/>
      <c r="L26" s="5"/>
      <c r="M26" s="4"/>
      <c r="N26" s="4"/>
    </row>
    <row r="27" spans="1:14" ht="15" customHeight="1" outlineLevel="3">
      <c r="A27" s="236">
        <v>25</v>
      </c>
      <c r="B27" s="299">
        <v>247</v>
      </c>
      <c r="C27" s="437" t="s">
        <v>571</v>
      </c>
      <c r="D27" s="299">
        <v>2010</v>
      </c>
      <c r="E27" s="246" t="s">
        <v>364</v>
      </c>
      <c r="F27" s="246" t="s">
        <v>808</v>
      </c>
      <c r="G27" s="237"/>
      <c r="H27" s="526"/>
      <c r="I27" s="241" t="s">
        <v>660</v>
      </c>
      <c r="J27" s="230"/>
      <c r="K27" s="5"/>
      <c r="L27" s="5"/>
      <c r="M27" s="4"/>
      <c r="N27" s="4"/>
    </row>
    <row r="28" spans="1:14" ht="15" customHeight="1" outlineLevel="3">
      <c r="A28" s="236">
        <v>26</v>
      </c>
      <c r="B28" s="237">
        <v>332</v>
      </c>
      <c r="C28" s="238" t="s">
        <v>580</v>
      </c>
      <c r="D28" s="255" t="s">
        <v>531</v>
      </c>
      <c r="E28" s="241" t="s">
        <v>364</v>
      </c>
      <c r="F28" s="241" t="s">
        <v>801</v>
      </c>
      <c r="G28" s="237"/>
      <c r="H28" s="526"/>
      <c r="I28" s="241" t="s">
        <v>497</v>
      </c>
      <c r="J28" s="230"/>
      <c r="K28" s="5"/>
      <c r="L28" s="5"/>
      <c r="M28" s="4"/>
      <c r="N28" s="4"/>
    </row>
    <row r="29" spans="1:14" ht="15" customHeight="1" outlineLevel="3">
      <c r="A29" s="236">
        <v>27</v>
      </c>
      <c r="B29" s="300" t="s">
        <v>714</v>
      </c>
      <c r="C29" s="436" t="s">
        <v>575</v>
      </c>
      <c r="D29" s="237">
        <v>2009</v>
      </c>
      <c r="E29" s="434" t="s">
        <v>364</v>
      </c>
      <c r="F29" s="243" t="s">
        <v>802</v>
      </c>
      <c r="G29" s="237"/>
      <c r="H29" s="526"/>
      <c r="I29" s="241" t="s">
        <v>497</v>
      </c>
      <c r="J29" s="230"/>
      <c r="K29" s="5"/>
      <c r="L29" s="5"/>
      <c r="M29" s="4"/>
      <c r="N29" s="4"/>
    </row>
    <row r="30" spans="1:14" ht="15" customHeight="1" outlineLevel="3">
      <c r="A30" s="236">
        <v>28</v>
      </c>
      <c r="B30" s="249">
        <v>325</v>
      </c>
      <c r="C30" s="244" t="s">
        <v>752</v>
      </c>
      <c r="D30" s="249">
        <v>2008</v>
      </c>
      <c r="E30" s="394" t="s">
        <v>677</v>
      </c>
      <c r="F30" s="394" t="s">
        <v>803</v>
      </c>
      <c r="G30" s="237"/>
      <c r="H30" s="526"/>
      <c r="I30" s="238" t="s">
        <v>490</v>
      </c>
      <c r="J30" s="230"/>
      <c r="K30" s="5"/>
      <c r="L30" s="5"/>
      <c r="M30" s="4"/>
      <c r="N30" s="4"/>
    </row>
    <row r="31" spans="1:14" ht="15" customHeight="1" outlineLevel="3">
      <c r="A31" s="236">
        <v>29</v>
      </c>
      <c r="B31" s="237">
        <v>208</v>
      </c>
      <c r="C31" s="238" t="s">
        <v>753</v>
      </c>
      <c r="D31" s="300" t="s">
        <v>754</v>
      </c>
      <c r="E31" s="241" t="s">
        <v>364</v>
      </c>
      <c r="F31" s="243" t="s">
        <v>804</v>
      </c>
      <c r="G31" s="237"/>
      <c r="H31" s="526"/>
      <c r="I31" s="241" t="s">
        <v>660</v>
      </c>
      <c r="J31" s="230"/>
      <c r="K31" s="5"/>
      <c r="L31" s="5"/>
      <c r="M31" s="4"/>
      <c r="N31" s="4"/>
    </row>
    <row r="32" spans="1:14" ht="15" customHeight="1" outlineLevel="3">
      <c r="A32" s="236">
        <v>30</v>
      </c>
      <c r="B32" s="237">
        <v>328</v>
      </c>
      <c r="C32" s="238" t="s">
        <v>583</v>
      </c>
      <c r="D32" s="237">
        <v>2009</v>
      </c>
      <c r="E32" s="434" t="s">
        <v>364</v>
      </c>
      <c r="F32" s="243" t="s">
        <v>807</v>
      </c>
      <c r="G32" s="237"/>
      <c r="H32" s="526"/>
      <c r="I32" s="241" t="s">
        <v>497</v>
      </c>
      <c r="J32" s="230"/>
      <c r="K32" s="5"/>
      <c r="L32" s="5"/>
      <c r="M32" s="4"/>
      <c r="N32" s="4"/>
    </row>
    <row r="33" spans="1:14" ht="15" customHeight="1" outlineLevel="3">
      <c r="A33" s="236">
        <v>31</v>
      </c>
      <c r="B33" s="249">
        <v>323</v>
      </c>
      <c r="C33" s="244" t="s">
        <v>755</v>
      </c>
      <c r="D33" s="249">
        <v>2008</v>
      </c>
      <c r="E33" s="394" t="s">
        <v>677</v>
      </c>
      <c r="F33" s="394" t="s">
        <v>805</v>
      </c>
      <c r="G33" s="300"/>
      <c r="H33" s="300"/>
      <c r="I33" s="243" t="s">
        <v>490</v>
      </c>
      <c r="J33" s="230"/>
      <c r="K33" s="5"/>
      <c r="L33" s="5"/>
      <c r="M33" s="4"/>
      <c r="N33" s="4"/>
    </row>
    <row r="34" spans="1:14" ht="15" customHeight="1" outlineLevel="3">
      <c r="A34" s="236">
        <v>32</v>
      </c>
      <c r="B34" s="249">
        <v>226</v>
      </c>
      <c r="C34" s="248" t="s">
        <v>581</v>
      </c>
      <c r="D34" s="247">
        <v>2010</v>
      </c>
      <c r="E34" s="394" t="s">
        <v>364</v>
      </c>
      <c r="F34" s="394" t="s">
        <v>806</v>
      </c>
      <c r="G34" s="237"/>
      <c r="H34" s="526"/>
      <c r="I34" s="241" t="s">
        <v>660</v>
      </c>
      <c r="J34" s="230"/>
      <c r="K34" s="5"/>
      <c r="L34" s="5"/>
      <c r="M34" s="4"/>
      <c r="N34" s="4"/>
    </row>
    <row r="35" spans="1:14" ht="15" customHeight="1" outlineLevel="3">
      <c r="A35" s="236">
        <v>33</v>
      </c>
      <c r="B35" s="300" t="s">
        <v>756</v>
      </c>
      <c r="C35" s="436" t="s">
        <v>757</v>
      </c>
      <c r="D35" s="237">
        <v>2004</v>
      </c>
      <c r="E35" s="434" t="s">
        <v>361</v>
      </c>
      <c r="F35" s="243" t="s">
        <v>758</v>
      </c>
      <c r="G35" s="237" t="s">
        <v>174</v>
      </c>
      <c r="H35" s="526" t="s">
        <v>796</v>
      </c>
      <c r="I35" s="241" t="s">
        <v>367</v>
      </c>
      <c r="J35" s="230"/>
      <c r="K35" s="5"/>
      <c r="L35" s="5"/>
      <c r="M35" s="4"/>
      <c r="N35" s="4"/>
    </row>
    <row r="36" spans="1:14" ht="15" customHeight="1" outlineLevel="3">
      <c r="A36" s="402"/>
      <c r="B36" s="438"/>
      <c r="C36" s="439"/>
      <c r="D36" s="440"/>
      <c r="E36" s="438"/>
      <c r="F36" s="440"/>
      <c r="G36" s="337"/>
      <c r="H36" s="353"/>
      <c r="I36" s="347"/>
      <c r="J36" s="230"/>
      <c r="K36" s="5"/>
      <c r="L36" s="5"/>
      <c r="M36" s="4"/>
      <c r="N36" s="4"/>
    </row>
    <row r="37" spans="1:14" ht="15" customHeight="1" outlineLevel="3">
      <c r="A37" s="402"/>
      <c r="B37" s="438"/>
      <c r="C37" s="737" t="s">
        <v>408</v>
      </c>
      <c r="D37" s="737"/>
      <c r="E37" s="337" t="s">
        <v>372</v>
      </c>
      <c r="G37" s="337"/>
      <c r="H37" s="353"/>
      <c r="I37" s="347"/>
      <c r="J37" s="230"/>
      <c r="K37" s="5"/>
      <c r="L37" s="5"/>
      <c r="M37" s="4"/>
      <c r="N37" s="4"/>
    </row>
    <row r="38" spans="1:14" ht="15" customHeight="1" outlineLevel="3">
      <c r="A38" s="402"/>
      <c r="B38" s="438"/>
      <c r="C38" s="343"/>
      <c r="D38" s="422"/>
      <c r="E38" s="337"/>
      <c r="G38" s="337"/>
      <c r="H38" s="353"/>
      <c r="I38" s="385"/>
      <c r="J38" s="230"/>
      <c r="K38" s="5"/>
      <c r="L38" s="5"/>
      <c r="M38" s="4"/>
      <c r="N38" s="4"/>
    </row>
    <row r="39" spans="1:14" ht="15" customHeight="1" outlineLevel="3">
      <c r="A39" s="402"/>
      <c r="B39" s="438"/>
      <c r="C39" s="736" t="s">
        <v>421</v>
      </c>
      <c r="D39" s="736"/>
      <c r="E39" s="337" t="s">
        <v>373</v>
      </c>
      <c r="G39" s="423"/>
      <c r="H39" s="423"/>
      <c r="I39" s="441"/>
      <c r="J39" s="230"/>
      <c r="K39" s="5"/>
      <c r="L39" s="5"/>
      <c r="M39" s="4"/>
      <c r="N39" s="4"/>
    </row>
    <row r="40" spans="1:14" ht="15" customHeight="1" outlineLevel="3">
      <c r="A40" s="402"/>
      <c r="B40" s="438"/>
      <c r="C40" s="439"/>
      <c r="D40" s="440"/>
      <c r="E40" s="438"/>
      <c r="F40" s="440"/>
      <c r="G40" s="442"/>
      <c r="H40" s="442"/>
      <c r="I40" s="347"/>
      <c r="J40" s="230"/>
      <c r="K40" s="5"/>
      <c r="L40" s="5"/>
      <c r="M40" s="4"/>
      <c r="N40" s="4"/>
    </row>
    <row r="41" spans="1:14" ht="15" customHeight="1" outlineLevel="3">
      <c r="A41" s="402"/>
      <c r="B41" s="438"/>
      <c r="C41" s="439"/>
      <c r="D41" s="438"/>
      <c r="E41" s="443"/>
      <c r="F41" s="440"/>
      <c r="G41" s="337"/>
      <c r="H41" s="353"/>
      <c r="I41" s="347"/>
      <c r="J41" s="230"/>
      <c r="K41" s="5"/>
      <c r="L41" s="5"/>
      <c r="M41" s="4"/>
      <c r="N41" s="4"/>
    </row>
    <row r="42" spans="1:14" ht="15" customHeight="1" outlineLevel="3">
      <c r="A42" s="402"/>
      <c r="B42" s="438"/>
      <c r="C42" s="444"/>
      <c r="D42" s="445"/>
      <c r="E42" s="438"/>
      <c r="F42" s="440"/>
      <c r="G42" s="337"/>
      <c r="H42" s="353"/>
      <c r="I42" s="347"/>
      <c r="J42" s="230"/>
      <c r="K42" s="5"/>
      <c r="L42" s="5"/>
      <c r="M42" s="4"/>
      <c r="N42" s="4"/>
    </row>
    <row r="43" spans="1:14" ht="15" customHeight="1" outlineLevel="3">
      <c r="A43" s="24"/>
      <c r="B43" s="144"/>
      <c r="C43" s="163"/>
      <c r="D43" s="79"/>
      <c r="E43" s="161"/>
      <c r="F43" s="144"/>
      <c r="G43" s="25"/>
      <c r="H43" s="292"/>
      <c r="I43" s="47"/>
      <c r="J43" s="5"/>
      <c r="K43" s="5"/>
      <c r="L43" s="5"/>
      <c r="M43" s="4"/>
      <c r="N43" s="4"/>
    </row>
    <row r="44" spans="1:14" ht="15" customHeight="1" outlineLevel="3">
      <c r="A44" s="24"/>
      <c r="B44" s="79"/>
      <c r="C44" s="143"/>
      <c r="D44" s="79"/>
      <c r="E44" s="79"/>
      <c r="F44" s="158"/>
      <c r="G44" s="25"/>
      <c r="H44" s="292"/>
      <c r="I44" s="47"/>
      <c r="J44" s="5"/>
      <c r="K44" s="5"/>
      <c r="L44" s="5"/>
      <c r="M44" s="4"/>
      <c r="N44" s="4"/>
    </row>
    <row r="45" spans="1:14" ht="15" customHeight="1" outlineLevel="3">
      <c r="A45" s="24"/>
      <c r="B45" s="79"/>
      <c r="C45" s="143"/>
      <c r="D45" s="144"/>
      <c r="E45" s="79"/>
      <c r="F45" s="144"/>
      <c r="G45" s="104"/>
      <c r="H45" s="104"/>
      <c r="I45" s="52"/>
      <c r="J45" s="5"/>
      <c r="K45" s="5"/>
      <c r="L45" s="5"/>
      <c r="M45" s="4"/>
      <c r="N45" s="4"/>
    </row>
    <row r="46" spans="1:14" ht="15" customHeight="1" outlineLevel="3">
      <c r="A46" s="24"/>
      <c r="B46" s="79"/>
      <c r="C46" s="143"/>
      <c r="D46" s="144"/>
      <c r="E46" s="79"/>
      <c r="F46" s="144"/>
      <c r="G46" s="86"/>
      <c r="H46" s="86"/>
      <c r="I46" s="100"/>
      <c r="J46" s="5"/>
      <c r="K46" s="5"/>
      <c r="L46" s="5"/>
      <c r="M46" s="4"/>
      <c r="N46" s="4"/>
    </row>
    <row r="47" spans="1:14" ht="15" customHeight="1" outlineLevel="3">
      <c r="A47" s="24"/>
      <c r="B47" s="79"/>
      <c r="C47" s="143"/>
      <c r="D47" s="144"/>
      <c r="E47" s="79"/>
      <c r="F47" s="144"/>
      <c r="G47" s="25"/>
      <c r="H47" s="292"/>
      <c r="I47" s="47"/>
      <c r="J47" s="5"/>
      <c r="K47" s="5"/>
      <c r="L47" s="5"/>
      <c r="M47" s="4"/>
      <c r="N47" s="4"/>
    </row>
    <row r="48" spans="1:14" ht="15" customHeight="1" outlineLevel="3">
      <c r="A48" s="24"/>
      <c r="B48" s="79"/>
      <c r="C48" s="143"/>
      <c r="D48" s="144"/>
      <c r="E48" s="79"/>
      <c r="F48" s="144"/>
      <c r="G48" s="25"/>
      <c r="H48" s="292"/>
      <c r="I48" s="47"/>
      <c r="J48" s="5"/>
      <c r="K48" s="5"/>
      <c r="L48" s="5"/>
      <c r="M48" s="4"/>
      <c r="N48" s="4"/>
    </row>
    <row r="49" spans="1:14" ht="15" customHeight="1" outlineLevel="3">
      <c r="A49" s="24"/>
      <c r="B49" s="79"/>
      <c r="C49" s="143"/>
      <c r="D49" s="144"/>
      <c r="E49" s="79"/>
      <c r="F49" s="144"/>
      <c r="G49" s="104"/>
      <c r="H49" s="104"/>
      <c r="I49" s="52"/>
      <c r="J49" s="5"/>
      <c r="K49" s="5"/>
      <c r="L49" s="5"/>
      <c r="M49" s="4"/>
      <c r="N49" s="4"/>
    </row>
    <row r="50" spans="1:14" ht="15" customHeight="1" outlineLevel="3">
      <c r="A50" s="24"/>
      <c r="B50" s="79"/>
      <c r="C50" s="143"/>
      <c r="D50" s="144"/>
      <c r="E50" s="79"/>
      <c r="F50" s="144"/>
      <c r="G50" s="86"/>
      <c r="H50" s="86"/>
      <c r="I50" s="100"/>
      <c r="J50" s="5"/>
      <c r="K50" s="5"/>
      <c r="L50" s="5"/>
      <c r="M50" s="4"/>
      <c r="N50" s="4"/>
    </row>
    <row r="51" spans="1:14" ht="15" customHeight="1" outlineLevel="3">
      <c r="A51" s="24"/>
      <c r="B51" s="79"/>
      <c r="C51" s="143"/>
      <c r="D51" s="144"/>
      <c r="E51" s="79"/>
      <c r="F51" s="144"/>
      <c r="G51" s="25"/>
      <c r="H51" s="292"/>
      <c r="I51" s="47"/>
      <c r="J51" s="5"/>
      <c r="K51" s="5"/>
      <c r="L51" s="5"/>
      <c r="M51" s="4"/>
      <c r="N51" s="4"/>
    </row>
    <row r="52" spans="1:14" ht="15" customHeight="1" outlineLevel="3">
      <c r="A52" s="24"/>
      <c r="B52" s="79"/>
      <c r="G52" s="25"/>
      <c r="H52" s="292"/>
      <c r="I52" s="47"/>
      <c r="J52" s="5"/>
      <c r="K52" s="5"/>
      <c r="L52" s="5"/>
      <c r="M52" s="4"/>
      <c r="N52" s="4"/>
    </row>
    <row r="53" spans="1:14" ht="15" customHeight="1" outlineLevel="3">
      <c r="A53" s="24"/>
      <c r="B53" s="79"/>
      <c r="G53" s="25"/>
      <c r="H53" s="292"/>
      <c r="I53" s="47"/>
      <c r="J53" s="5"/>
      <c r="K53" s="5"/>
      <c r="L53" s="5"/>
      <c r="M53" s="4"/>
      <c r="N53" s="4"/>
    </row>
  </sheetData>
  <customSheetViews>
    <customSheetView guid="{2E7CB4B9-7FDD-448F-BF62-2890FA5556F6}" scale="130" showPageBreaks="1" topLeftCell="A7">
      <selection sqref="A1:AR5"/>
      <pageMargins left="0" right="0" top="1.02362204724409" bottom="0.42708333333333298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cale="130" showPageBreaks="1" topLeftCell="A7">
      <selection sqref="A1:AR5"/>
      <pageMargins left="0" right="0" top="1.02362204724409" bottom="0.42708333333333298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2">
    <mergeCell ref="C39:D39"/>
    <mergeCell ref="C37:D37"/>
  </mergeCells>
  <conditionalFormatting sqref="D38 C39 C37">
    <cfRule type="duplicateValues" dxfId="29" priority="1"/>
  </conditionalFormatting>
  <conditionalFormatting sqref="B3:C17 B22:C36 B40:C51 B37:B39 B52:B53 B18:B21">
    <cfRule type="duplicateValues" dxfId="28" priority="103"/>
  </conditionalFormatting>
  <pageMargins left="0" right="0" top="1.0236220472440944" bottom="0.43307086614173229" header="0" footer="0.11811023622047245"/>
  <pageSetup paperSize="9" orientation="landscape" cellComments="atEnd" r:id="rId3"/>
  <headerFooter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B050"/>
  </sheetPr>
  <dimension ref="A1:S89"/>
  <sheetViews>
    <sheetView view="pageLayout" zoomScaleNormal="130" workbookViewId="0">
      <selection activeCell="F14" sqref="F14"/>
    </sheetView>
  </sheetViews>
  <sheetFormatPr defaultRowHeight="14.5" outlineLevelRow="1"/>
  <cols>
    <col min="1" max="1" width="4" style="8" customWidth="1"/>
    <col min="2" max="2" width="8" style="8" customWidth="1"/>
    <col min="3" max="3" width="28" style="19" customWidth="1"/>
    <col min="4" max="4" width="7.08984375" style="10" customWidth="1"/>
    <col min="5" max="5" width="13.6328125" style="26" customWidth="1"/>
    <col min="6" max="7" width="8.54296875" style="8" customWidth="1"/>
    <col min="8" max="8" width="39.90625" style="96" customWidth="1"/>
    <col min="9" max="9" width="15.90625" style="5" customWidth="1"/>
    <col min="10" max="17" width="9.08984375" style="5"/>
    <col min="18" max="19" width="9.08984375" style="4"/>
  </cols>
  <sheetData>
    <row r="1" spans="1:19" ht="18">
      <c r="A1" s="337" t="s">
        <v>372</v>
      </c>
      <c r="B1" s="227"/>
      <c r="C1" s="228" t="s">
        <v>353</v>
      </c>
      <c r="D1" s="229"/>
      <c r="E1" s="227"/>
      <c r="F1" s="227"/>
      <c r="G1" s="227"/>
      <c r="H1" s="230"/>
    </row>
    <row r="2" spans="1:19" ht="36" customHeight="1" outlineLevel="1">
      <c r="A2" s="454" t="s">
        <v>17</v>
      </c>
      <c r="B2" s="339" t="s">
        <v>2</v>
      </c>
      <c r="C2" s="341" t="s">
        <v>1</v>
      </c>
      <c r="D2" s="342" t="s">
        <v>3</v>
      </c>
      <c r="E2" s="339" t="s">
        <v>363</v>
      </c>
      <c r="F2" s="346" t="s">
        <v>32</v>
      </c>
      <c r="G2" s="359" t="s">
        <v>13</v>
      </c>
      <c r="H2" s="339" t="s">
        <v>10</v>
      </c>
    </row>
    <row r="3" spans="1:19" s="1" customFormat="1" ht="18.75" customHeight="1" outlineLevel="1">
      <c r="A3" s="337">
        <v>1</v>
      </c>
      <c r="B3" s="300" t="s">
        <v>611</v>
      </c>
      <c r="C3" s="446" t="s">
        <v>402</v>
      </c>
      <c r="D3" s="447">
        <v>2007</v>
      </c>
      <c r="E3" s="237" t="s">
        <v>403</v>
      </c>
      <c r="F3" s="254" t="s">
        <v>809</v>
      </c>
      <c r="G3" s="254" t="s">
        <v>794</v>
      </c>
      <c r="H3" s="329" t="s">
        <v>598</v>
      </c>
      <c r="I3" s="5"/>
      <c r="J3" s="5"/>
      <c r="K3" s="5"/>
      <c r="L3" s="5"/>
      <c r="M3" s="5"/>
      <c r="N3" s="5"/>
      <c r="O3" s="5"/>
      <c r="P3" s="5"/>
      <c r="Q3" s="5"/>
      <c r="R3" s="4"/>
      <c r="S3" s="4"/>
    </row>
    <row r="4" spans="1:19" s="1" customFormat="1" ht="15" customHeight="1" outlineLevel="1">
      <c r="A4" s="236">
        <v>2</v>
      </c>
      <c r="B4" s="299">
        <v>15</v>
      </c>
      <c r="C4" s="246" t="s">
        <v>612</v>
      </c>
      <c r="D4" s="299">
        <v>2006</v>
      </c>
      <c r="E4" s="299" t="s">
        <v>378</v>
      </c>
      <c r="F4" s="448" t="s">
        <v>810</v>
      </c>
      <c r="G4" s="254" t="s">
        <v>794</v>
      </c>
      <c r="H4" s="329" t="s">
        <v>422</v>
      </c>
      <c r="I4" s="5"/>
      <c r="J4" s="5"/>
      <c r="K4" s="5"/>
      <c r="L4" s="5"/>
      <c r="M4" s="5"/>
      <c r="N4" s="5"/>
      <c r="O4" s="5"/>
      <c r="P4" s="5"/>
      <c r="Q4" s="5"/>
      <c r="R4" s="4"/>
      <c r="S4" s="4"/>
    </row>
    <row r="5" spans="1:19" s="1" customFormat="1" ht="15" customHeight="1" outlineLevel="1">
      <c r="A5" s="236">
        <v>3</v>
      </c>
      <c r="B5" s="237">
        <v>8</v>
      </c>
      <c r="C5" s="394" t="s">
        <v>507</v>
      </c>
      <c r="D5" s="447">
        <v>2006</v>
      </c>
      <c r="E5" s="237" t="s">
        <v>364</v>
      </c>
      <c r="F5" s="254" t="s">
        <v>813</v>
      </c>
      <c r="G5" s="254" t="s">
        <v>795</v>
      </c>
      <c r="H5" s="329" t="s">
        <v>508</v>
      </c>
      <c r="I5" s="5"/>
      <c r="J5" s="5"/>
      <c r="K5" s="5"/>
      <c r="L5" s="5"/>
      <c r="M5" s="5"/>
      <c r="N5" s="5"/>
      <c r="O5" s="5"/>
      <c r="P5" s="5"/>
      <c r="Q5" s="5"/>
      <c r="R5" s="4"/>
      <c r="S5" s="4"/>
    </row>
    <row r="6" spans="1:19" s="1" customFormat="1" ht="15" customHeight="1" outlineLevel="1">
      <c r="A6" s="236">
        <v>4</v>
      </c>
      <c r="B6" s="237">
        <v>163</v>
      </c>
      <c r="C6" s="238" t="s">
        <v>506</v>
      </c>
      <c r="D6" s="254">
        <v>2007</v>
      </c>
      <c r="E6" s="237" t="s">
        <v>227</v>
      </c>
      <c r="F6" s="254" t="s">
        <v>811</v>
      </c>
      <c r="G6" s="254" t="s">
        <v>795</v>
      </c>
      <c r="H6" s="243"/>
      <c r="I6" s="5"/>
      <c r="J6" s="5"/>
      <c r="K6" s="5"/>
      <c r="L6" s="5"/>
      <c r="M6" s="5"/>
      <c r="N6" s="5"/>
      <c r="O6" s="5"/>
      <c r="P6" s="5"/>
      <c r="Q6" s="5"/>
      <c r="R6" s="4"/>
      <c r="S6" s="4"/>
    </row>
    <row r="7" spans="1:19" s="1" customFormat="1" ht="18.75" customHeight="1" outlineLevel="1">
      <c r="A7" s="236">
        <v>5</v>
      </c>
      <c r="B7" s="429">
        <v>664</v>
      </c>
      <c r="C7" s="390" t="s">
        <v>613</v>
      </c>
      <c r="D7" s="448">
        <v>2008</v>
      </c>
      <c r="E7" s="429" t="s">
        <v>186</v>
      </c>
      <c r="F7" s="284" t="s">
        <v>814</v>
      </c>
      <c r="G7" s="284" t="s">
        <v>796</v>
      </c>
      <c r="H7" s="242" t="s">
        <v>454</v>
      </c>
      <c r="I7" s="5"/>
      <c r="J7" s="5"/>
      <c r="K7" s="5"/>
      <c r="L7" s="5"/>
      <c r="M7" s="5"/>
      <c r="N7" s="5"/>
      <c r="O7" s="5"/>
      <c r="P7" s="5"/>
      <c r="Q7" s="5"/>
      <c r="R7" s="4"/>
      <c r="S7" s="4"/>
    </row>
    <row r="8" spans="1:19" s="1" customFormat="1" ht="15" customHeight="1" outlineLevel="1">
      <c r="A8" s="236">
        <v>6</v>
      </c>
      <c r="B8" s="237">
        <v>406</v>
      </c>
      <c r="C8" s="446" t="s">
        <v>614</v>
      </c>
      <c r="D8" s="300" t="s">
        <v>371</v>
      </c>
      <c r="E8" s="237" t="s">
        <v>514</v>
      </c>
      <c r="F8" s="284" t="s">
        <v>812</v>
      </c>
      <c r="G8" s="284" t="s">
        <v>796</v>
      </c>
      <c r="H8" s="329" t="s">
        <v>615</v>
      </c>
      <c r="I8" s="5"/>
      <c r="J8" s="5"/>
      <c r="K8" s="5"/>
      <c r="L8" s="5"/>
      <c r="M8" s="5"/>
      <c r="N8" s="5"/>
      <c r="O8" s="5"/>
      <c r="P8" s="5"/>
      <c r="Q8" s="5"/>
      <c r="R8" s="4"/>
      <c r="S8" s="4"/>
    </row>
    <row r="9" spans="1:19" s="1" customFormat="1" ht="15" customHeight="1" outlineLevel="1">
      <c r="A9" s="236">
        <v>7</v>
      </c>
      <c r="B9" s="281" t="s">
        <v>616</v>
      </c>
      <c r="C9" s="282" t="s">
        <v>521</v>
      </c>
      <c r="D9" s="283" t="s">
        <v>371</v>
      </c>
      <c r="E9" s="284" t="s">
        <v>227</v>
      </c>
      <c r="F9" s="303" t="s">
        <v>815</v>
      </c>
      <c r="G9" s="284" t="s">
        <v>796</v>
      </c>
      <c r="H9" s="449" t="s">
        <v>448</v>
      </c>
      <c r="I9" s="5"/>
      <c r="J9" s="5"/>
      <c r="K9" s="5"/>
      <c r="L9" s="5"/>
      <c r="M9" s="5"/>
      <c r="N9" s="5"/>
      <c r="O9" s="5"/>
      <c r="P9" s="5"/>
      <c r="Q9" s="5"/>
      <c r="R9" s="4"/>
      <c r="S9" s="4"/>
    </row>
    <row r="10" spans="1:19" s="1" customFormat="1" ht="15" customHeight="1" outlineLevel="1">
      <c r="A10" s="236">
        <v>8</v>
      </c>
      <c r="B10" s="249">
        <v>3</v>
      </c>
      <c r="C10" s="238" t="s">
        <v>617</v>
      </c>
      <c r="D10" s="237">
        <v>2008</v>
      </c>
      <c r="E10" s="237" t="s">
        <v>618</v>
      </c>
      <c r="F10" s="254" t="s">
        <v>815</v>
      </c>
      <c r="G10" s="284" t="s">
        <v>796</v>
      </c>
      <c r="H10" s="373"/>
      <c r="I10" s="5"/>
      <c r="J10" s="5"/>
      <c r="K10" s="5"/>
      <c r="L10" s="5"/>
      <c r="M10" s="5"/>
      <c r="N10" s="5"/>
      <c r="O10" s="5"/>
      <c r="P10" s="5"/>
      <c r="Q10" s="5"/>
      <c r="R10" s="4"/>
      <c r="S10" s="4"/>
    </row>
    <row r="11" spans="1:19" s="1" customFormat="1" ht="15" customHeight="1" outlineLevel="1">
      <c r="A11" s="236">
        <v>9</v>
      </c>
      <c r="B11" s="247">
        <v>308</v>
      </c>
      <c r="C11" s="248" t="s">
        <v>619</v>
      </c>
      <c r="D11" s="247">
        <v>2008</v>
      </c>
      <c r="E11" s="247" t="s">
        <v>403</v>
      </c>
      <c r="F11" s="448" t="s">
        <v>818</v>
      </c>
      <c r="G11" s="448"/>
      <c r="H11" s="329" t="s">
        <v>620</v>
      </c>
      <c r="I11" s="5"/>
      <c r="J11" s="5"/>
      <c r="K11" s="5"/>
      <c r="L11" s="5"/>
      <c r="M11" s="5"/>
      <c r="N11" s="5"/>
      <c r="O11" s="5"/>
      <c r="P11" s="5"/>
      <c r="Q11" s="5"/>
      <c r="R11" s="4"/>
      <c r="S11" s="4"/>
    </row>
    <row r="12" spans="1:19" s="1" customFormat="1" ht="15" customHeight="1" outlineLevel="1">
      <c r="A12" s="236">
        <v>10</v>
      </c>
      <c r="B12" s="237">
        <v>314</v>
      </c>
      <c r="C12" s="238" t="s">
        <v>621</v>
      </c>
      <c r="D12" s="255" t="s">
        <v>531</v>
      </c>
      <c r="E12" s="237" t="s">
        <v>403</v>
      </c>
      <c r="F12" s="254" t="s">
        <v>816</v>
      </c>
      <c r="G12" s="254"/>
      <c r="H12" s="250" t="s">
        <v>622</v>
      </c>
      <c r="I12" s="5"/>
      <c r="J12" s="5"/>
      <c r="K12" s="5"/>
      <c r="L12" s="5"/>
      <c r="M12" s="5"/>
      <c r="N12" s="5"/>
      <c r="O12" s="5"/>
      <c r="P12" s="5"/>
      <c r="Q12" s="5"/>
      <c r="R12" s="4"/>
      <c r="S12" s="4"/>
    </row>
    <row r="13" spans="1:19" s="1" customFormat="1" ht="15" customHeight="1" outlineLevel="1">
      <c r="A13" s="236">
        <v>11</v>
      </c>
      <c r="B13" s="237">
        <v>681</v>
      </c>
      <c r="C13" s="238" t="s">
        <v>623</v>
      </c>
      <c r="D13" s="237">
        <v>2007</v>
      </c>
      <c r="E13" s="237" t="s">
        <v>362</v>
      </c>
      <c r="F13" s="254" t="s">
        <v>816</v>
      </c>
      <c r="G13" s="254"/>
      <c r="H13" s="241" t="s">
        <v>503</v>
      </c>
      <c r="I13" s="5"/>
      <c r="J13" s="5"/>
      <c r="K13" s="5"/>
      <c r="L13" s="5"/>
      <c r="M13" s="5"/>
      <c r="N13" s="5"/>
      <c r="O13" s="5"/>
      <c r="P13" s="5"/>
      <c r="Q13" s="5"/>
      <c r="R13" s="4"/>
      <c r="S13" s="4"/>
    </row>
    <row r="14" spans="1:19" s="1" customFormat="1" ht="15" customHeight="1" outlineLevel="1">
      <c r="A14" s="236">
        <v>12</v>
      </c>
      <c r="B14" s="237">
        <v>307</v>
      </c>
      <c r="C14" s="241" t="s">
        <v>624</v>
      </c>
      <c r="D14" s="255" t="s">
        <v>531</v>
      </c>
      <c r="E14" s="284" t="s">
        <v>519</v>
      </c>
      <c r="F14" s="254" t="s">
        <v>817</v>
      </c>
      <c r="G14" s="254"/>
      <c r="H14" s="329" t="s">
        <v>526</v>
      </c>
      <c r="I14" s="5"/>
      <c r="J14" s="5"/>
      <c r="K14" s="5"/>
      <c r="L14" s="5"/>
      <c r="M14" s="5"/>
      <c r="N14" s="5"/>
      <c r="O14" s="5"/>
      <c r="P14" s="5"/>
      <c r="Q14" s="5"/>
      <c r="R14" s="4"/>
      <c r="S14" s="4"/>
    </row>
    <row r="15" spans="1:19" s="1" customFormat="1" ht="15" customHeight="1" outlineLevel="1">
      <c r="A15" s="236">
        <v>13</v>
      </c>
      <c r="B15" s="237">
        <v>404</v>
      </c>
      <c r="C15" s="238" t="s">
        <v>625</v>
      </c>
      <c r="D15" s="300" t="s">
        <v>424</v>
      </c>
      <c r="E15" s="237" t="s">
        <v>514</v>
      </c>
      <c r="F15" s="254" t="s">
        <v>819</v>
      </c>
      <c r="G15" s="254"/>
      <c r="H15" s="241" t="s">
        <v>626</v>
      </c>
      <c r="I15" s="5"/>
      <c r="J15" s="5"/>
      <c r="K15" s="5"/>
      <c r="L15" s="5"/>
      <c r="M15" s="5"/>
      <c r="N15" s="5"/>
      <c r="O15" s="5"/>
      <c r="P15" s="5"/>
      <c r="Q15" s="5"/>
      <c r="R15" s="4"/>
      <c r="S15" s="4"/>
    </row>
    <row r="16" spans="1:19" s="1" customFormat="1" ht="15" customHeight="1" outlineLevel="1">
      <c r="A16" s="236">
        <v>14</v>
      </c>
      <c r="B16" s="237">
        <v>319</v>
      </c>
      <c r="C16" s="446" t="s">
        <v>628</v>
      </c>
      <c r="D16" s="300" t="s">
        <v>502</v>
      </c>
      <c r="E16" s="237" t="s">
        <v>519</v>
      </c>
      <c r="F16" s="254" t="s">
        <v>822</v>
      </c>
      <c r="G16" s="254"/>
      <c r="H16" s="329" t="s">
        <v>526</v>
      </c>
      <c r="I16" s="5"/>
      <c r="J16" s="5"/>
      <c r="K16" s="5"/>
      <c r="L16" s="5"/>
      <c r="M16" s="5"/>
      <c r="N16" s="5"/>
      <c r="O16" s="5"/>
      <c r="P16" s="5"/>
      <c r="Q16" s="5"/>
      <c r="R16" s="4"/>
      <c r="S16" s="4"/>
    </row>
    <row r="17" spans="1:19" s="1" customFormat="1" ht="15" customHeight="1" outlineLevel="1">
      <c r="A17" s="236">
        <v>15</v>
      </c>
      <c r="B17" s="237">
        <v>308</v>
      </c>
      <c r="C17" s="241" t="s">
        <v>629</v>
      </c>
      <c r="D17" s="255" t="s">
        <v>531</v>
      </c>
      <c r="E17" s="284" t="s">
        <v>519</v>
      </c>
      <c r="F17" s="254" t="s">
        <v>820</v>
      </c>
      <c r="G17" s="254"/>
      <c r="H17" s="329" t="s">
        <v>526</v>
      </c>
      <c r="I17" s="5"/>
      <c r="J17" s="5"/>
      <c r="K17" s="5"/>
      <c r="L17" s="5"/>
      <c r="M17" s="5"/>
      <c r="N17" s="5"/>
      <c r="O17" s="5"/>
      <c r="P17" s="5"/>
      <c r="Q17" s="5"/>
      <c r="R17" s="4"/>
      <c r="S17" s="4"/>
    </row>
    <row r="18" spans="1:19" s="1" customFormat="1" ht="15" customHeight="1" outlineLevel="1">
      <c r="A18" s="236">
        <v>16</v>
      </c>
      <c r="B18" s="299">
        <v>267</v>
      </c>
      <c r="C18" s="246" t="s">
        <v>538</v>
      </c>
      <c r="D18" s="299">
        <v>2011</v>
      </c>
      <c r="E18" s="299" t="s">
        <v>364</v>
      </c>
      <c r="F18" s="448" t="s">
        <v>823</v>
      </c>
      <c r="G18" s="448"/>
      <c r="H18" s="329" t="s">
        <v>512</v>
      </c>
      <c r="I18" s="5"/>
      <c r="J18" s="5"/>
      <c r="K18" s="5"/>
      <c r="L18" s="5"/>
      <c r="M18" s="5"/>
      <c r="N18" s="5"/>
      <c r="O18" s="5"/>
      <c r="P18" s="5"/>
      <c r="Q18" s="5"/>
      <c r="R18" s="4"/>
      <c r="S18" s="4"/>
    </row>
    <row r="19" spans="1:19" s="1" customFormat="1" ht="15" customHeight="1" outlineLevel="1">
      <c r="A19" s="236">
        <v>17</v>
      </c>
      <c r="B19" s="237">
        <v>251</v>
      </c>
      <c r="C19" s="238" t="s">
        <v>537</v>
      </c>
      <c r="D19" s="300" t="s">
        <v>502</v>
      </c>
      <c r="E19" s="237" t="s">
        <v>364</v>
      </c>
      <c r="F19" s="254" t="s">
        <v>821</v>
      </c>
      <c r="G19" s="254"/>
      <c r="H19" s="241" t="s">
        <v>497</v>
      </c>
      <c r="I19" s="5"/>
      <c r="J19" s="5"/>
      <c r="K19" s="5"/>
      <c r="L19" s="5"/>
      <c r="M19" s="5"/>
      <c r="N19" s="5"/>
      <c r="O19" s="5"/>
      <c r="P19" s="5"/>
      <c r="Q19" s="5"/>
      <c r="R19" s="4"/>
      <c r="S19" s="4"/>
    </row>
    <row r="20" spans="1:19" s="1" customFormat="1" ht="15" customHeight="1" outlineLevel="1">
      <c r="A20" s="402"/>
      <c r="B20" s="438"/>
      <c r="C20" s="439"/>
      <c r="D20" s="440"/>
      <c r="E20" s="438"/>
      <c r="F20" s="450"/>
      <c r="G20" s="450"/>
      <c r="H20" s="441"/>
      <c r="I20" s="5"/>
      <c r="J20" s="5"/>
      <c r="K20" s="5"/>
      <c r="L20" s="5"/>
      <c r="M20" s="5"/>
      <c r="N20" s="5"/>
      <c r="O20" s="5"/>
      <c r="P20" s="5"/>
      <c r="Q20" s="5"/>
      <c r="R20" s="4"/>
      <c r="S20" s="4"/>
    </row>
    <row r="21" spans="1:19" s="1" customFormat="1" ht="15" customHeight="1" outlineLevel="1">
      <c r="A21" s="402"/>
      <c r="B21" s="438"/>
      <c r="C21" s="439"/>
      <c r="D21" s="440"/>
      <c r="E21" s="438"/>
      <c r="F21" s="450"/>
      <c r="G21" s="450"/>
      <c r="H21" s="347"/>
      <c r="I21" s="5"/>
      <c r="J21" s="5"/>
      <c r="K21" s="5"/>
      <c r="L21" s="5"/>
      <c r="M21" s="5"/>
      <c r="N21" s="5"/>
      <c r="O21" s="5"/>
      <c r="P21" s="5"/>
      <c r="Q21" s="5"/>
      <c r="R21" s="4"/>
      <c r="S21" s="4"/>
    </row>
    <row r="22" spans="1:19" s="1" customFormat="1" ht="15" customHeight="1" outlineLevel="1">
      <c r="A22" s="402"/>
      <c r="B22" s="451"/>
      <c r="C22" s="422" t="s">
        <v>420</v>
      </c>
      <c r="D22" s="430"/>
      <c r="E22" s="337" t="s">
        <v>372</v>
      </c>
      <c r="F22" s="337"/>
      <c r="G22" s="353"/>
      <c r="H22" s="452"/>
      <c r="I22" s="5"/>
      <c r="J22" s="5"/>
      <c r="K22" s="5"/>
      <c r="L22" s="5"/>
      <c r="M22" s="5"/>
      <c r="N22" s="5"/>
      <c r="O22" s="5"/>
      <c r="P22" s="5"/>
      <c r="Q22" s="5"/>
      <c r="R22" s="4"/>
      <c r="S22" s="4"/>
    </row>
    <row r="23" spans="1:19" s="1" customFormat="1" ht="15" customHeight="1" outlineLevel="1">
      <c r="A23" s="402"/>
      <c r="B23" s="438"/>
      <c r="C23" s="347"/>
      <c r="D23" s="430"/>
      <c r="E23" s="337"/>
      <c r="F23" s="431"/>
      <c r="G23" s="431"/>
      <c r="H23" s="452"/>
      <c r="I23" s="5"/>
      <c r="J23" s="5"/>
      <c r="K23" s="5"/>
      <c r="L23" s="5"/>
      <c r="M23" s="5"/>
      <c r="N23" s="5"/>
      <c r="O23" s="5"/>
      <c r="P23" s="5"/>
      <c r="Q23" s="5"/>
      <c r="R23" s="4"/>
      <c r="S23" s="4"/>
    </row>
    <row r="24" spans="1:19" s="1" customFormat="1" ht="15" customHeight="1" outlineLevel="1">
      <c r="A24" s="402"/>
      <c r="B24" s="453"/>
      <c r="C24" s="422" t="s">
        <v>409</v>
      </c>
      <c r="D24" s="430"/>
      <c r="E24" s="337" t="s">
        <v>373</v>
      </c>
      <c r="F24" s="423"/>
      <c r="G24" s="423"/>
      <c r="H24" s="452"/>
      <c r="I24" s="5"/>
      <c r="J24" s="5"/>
      <c r="K24" s="5"/>
      <c r="L24" s="5"/>
      <c r="M24" s="5"/>
      <c r="N24" s="5"/>
      <c r="O24" s="5"/>
      <c r="P24" s="5"/>
      <c r="Q24" s="5"/>
      <c r="R24" s="4"/>
      <c r="S24" s="4"/>
    </row>
    <row r="25" spans="1:19" s="1" customFormat="1" ht="15" customHeight="1" outlineLevel="1">
      <c r="A25" s="402"/>
      <c r="B25" s="438"/>
      <c r="C25" s="439"/>
      <c r="D25" s="440"/>
      <c r="E25" s="438"/>
      <c r="F25" s="450"/>
      <c r="G25" s="450"/>
      <c r="H25" s="347"/>
      <c r="I25" s="5"/>
      <c r="J25" s="5"/>
      <c r="K25" s="5"/>
      <c r="L25" s="5"/>
      <c r="M25" s="5"/>
      <c r="N25" s="5"/>
      <c r="O25" s="5"/>
      <c r="P25" s="5"/>
      <c r="Q25" s="5"/>
      <c r="R25" s="4"/>
      <c r="S25" s="4"/>
    </row>
    <row r="26" spans="1:19" s="1" customFormat="1" ht="15" customHeight="1" outlineLevel="1">
      <c r="A26" s="24"/>
      <c r="B26" s="137"/>
      <c r="C26" s="159"/>
      <c r="D26" s="160"/>
      <c r="E26" s="153"/>
      <c r="F26" s="177"/>
      <c r="G26" s="177"/>
      <c r="H26" s="106"/>
      <c r="I26" s="5"/>
      <c r="J26" s="5"/>
      <c r="K26" s="5"/>
      <c r="L26" s="5"/>
      <c r="M26" s="5"/>
      <c r="N26" s="5"/>
      <c r="O26" s="5"/>
      <c r="P26" s="5"/>
      <c r="Q26" s="5"/>
      <c r="R26" s="4"/>
      <c r="S26" s="4"/>
    </row>
    <row r="27" spans="1:19" s="1" customFormat="1" ht="15" customHeight="1" outlineLevel="1">
      <c r="A27" s="24"/>
      <c r="B27" s="137"/>
      <c r="C27" s="159"/>
      <c r="D27" s="160"/>
      <c r="E27" s="153"/>
      <c r="F27" s="177"/>
      <c r="G27" s="177"/>
      <c r="H27" s="106"/>
      <c r="I27" s="5"/>
      <c r="J27" s="5"/>
      <c r="K27" s="5"/>
      <c r="L27" s="5"/>
      <c r="M27" s="5"/>
      <c r="N27" s="5"/>
      <c r="O27" s="5"/>
      <c r="P27" s="5"/>
      <c r="Q27" s="5"/>
      <c r="R27" s="4"/>
      <c r="S27" s="4"/>
    </row>
    <row r="28" spans="1:19" s="1" customFormat="1" ht="15" customHeight="1" outlineLevel="1">
      <c r="A28" s="24"/>
      <c r="B28" s="137"/>
      <c r="C28" s="159"/>
      <c r="D28" s="160"/>
      <c r="E28" s="153"/>
      <c r="F28" s="177"/>
      <c r="G28" s="177"/>
      <c r="H28" s="106"/>
      <c r="I28" s="5"/>
      <c r="J28" s="5"/>
      <c r="K28" s="5"/>
      <c r="L28" s="5"/>
      <c r="M28" s="5"/>
      <c r="N28" s="5"/>
      <c r="O28" s="5"/>
      <c r="P28" s="5"/>
      <c r="Q28" s="5"/>
      <c r="R28" s="4"/>
      <c r="S28" s="4"/>
    </row>
    <row r="29" spans="1:19" s="1" customFormat="1" ht="15" customHeight="1" outlineLevel="1">
      <c r="A29" s="24"/>
      <c r="B29" s="137"/>
      <c r="H29" s="106"/>
      <c r="I29" s="5"/>
      <c r="J29" s="5"/>
      <c r="K29" s="5"/>
      <c r="L29" s="5"/>
      <c r="M29" s="5"/>
      <c r="N29" s="5"/>
      <c r="O29" s="5"/>
      <c r="P29" s="5"/>
      <c r="Q29" s="5"/>
      <c r="R29" s="4"/>
      <c r="S29" s="4"/>
    </row>
    <row r="30" spans="1:19" s="1" customFormat="1" ht="15" customHeight="1" outlineLevel="1">
      <c r="A30" s="24"/>
      <c r="B30" s="137"/>
      <c r="H30" s="106"/>
      <c r="I30" s="5"/>
      <c r="J30" s="5"/>
      <c r="K30" s="5"/>
      <c r="L30" s="5"/>
      <c r="M30" s="5"/>
      <c r="N30" s="5"/>
      <c r="O30" s="5"/>
      <c r="P30" s="5"/>
      <c r="Q30" s="5"/>
      <c r="R30" s="4"/>
      <c r="S30" s="4"/>
    </row>
    <row r="31" spans="1:19" s="1" customFormat="1">
      <c r="A31" s="24"/>
      <c r="B31" s="137"/>
      <c r="C31" s="159"/>
      <c r="D31" s="160"/>
      <c r="E31" s="153"/>
      <c r="F31" s="153"/>
      <c r="G31" s="153"/>
      <c r="H31" s="96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</row>
    <row r="32" spans="1:19" s="1" customFormat="1">
      <c r="A32" s="24"/>
      <c r="B32" s="137"/>
      <c r="C32" s="159"/>
      <c r="D32" s="160"/>
      <c r="E32" s="153"/>
      <c r="F32" s="153"/>
      <c r="G32" s="153"/>
      <c r="H32" s="96"/>
      <c r="I32" s="5"/>
      <c r="J32" s="5"/>
      <c r="K32" s="5"/>
      <c r="L32" s="5"/>
      <c r="M32" s="5"/>
      <c r="N32" s="5"/>
      <c r="O32" s="5"/>
      <c r="P32" s="5"/>
      <c r="Q32" s="5"/>
      <c r="R32" s="4"/>
      <c r="S32" s="4"/>
    </row>
    <row r="33" spans="1:19" s="1" customFormat="1">
      <c r="A33" s="24"/>
      <c r="B33" s="79"/>
      <c r="C33" s="143"/>
      <c r="D33" s="144"/>
      <c r="E33" s="79"/>
      <c r="F33" s="144"/>
      <c r="G33" s="144"/>
      <c r="H33" s="96"/>
      <c r="I33" s="5"/>
      <c r="J33" s="5"/>
      <c r="K33" s="5"/>
      <c r="L33" s="5"/>
      <c r="M33" s="5"/>
      <c r="N33" s="5"/>
      <c r="O33" s="5"/>
      <c r="P33" s="5"/>
      <c r="Q33" s="5"/>
      <c r="R33" s="4"/>
      <c r="S33" s="4"/>
    </row>
    <row r="34" spans="1:19" s="1" customFormat="1">
      <c r="A34" s="8"/>
      <c r="B34" s="8"/>
      <c r="C34" s="19"/>
      <c r="D34" s="10"/>
      <c r="E34" s="8"/>
      <c r="F34" s="8"/>
      <c r="G34" s="8"/>
      <c r="H34" s="96"/>
      <c r="I34" s="5"/>
      <c r="J34" s="5"/>
      <c r="K34" s="5"/>
      <c r="L34" s="5"/>
      <c r="M34" s="5"/>
      <c r="N34" s="5"/>
      <c r="O34" s="5"/>
      <c r="P34" s="5"/>
      <c r="Q34" s="5"/>
      <c r="R34" s="4"/>
      <c r="S34" s="4"/>
    </row>
    <row r="35" spans="1:19" s="1" customFormat="1" ht="41.25" customHeight="1">
      <c r="A35" s="11"/>
      <c r="B35" s="12"/>
      <c r="C35" s="14"/>
      <c r="D35" s="13"/>
      <c r="E35" s="12"/>
      <c r="F35" s="85"/>
      <c r="G35" s="85"/>
      <c r="H35" s="97"/>
      <c r="I35" s="5"/>
      <c r="J35" s="5"/>
      <c r="K35" s="5"/>
      <c r="L35" s="5"/>
      <c r="M35" s="5"/>
      <c r="N35" s="5"/>
      <c r="O35" s="5"/>
      <c r="P35" s="5"/>
      <c r="Q35" s="5"/>
      <c r="R35" s="4"/>
      <c r="S35" s="4"/>
    </row>
    <row r="36" spans="1:19" s="1" customFormat="1">
      <c r="A36" s="24"/>
      <c r="B36" s="137"/>
      <c r="C36" s="159"/>
      <c r="D36" s="160"/>
      <c r="E36" s="153"/>
      <c r="F36" s="153"/>
      <c r="G36" s="153"/>
      <c r="H36" s="96"/>
      <c r="I36" s="5"/>
      <c r="J36" s="5"/>
      <c r="K36" s="5"/>
      <c r="L36" s="5"/>
      <c r="M36" s="5"/>
      <c r="N36" s="5"/>
      <c r="O36" s="5"/>
      <c r="P36" s="5"/>
      <c r="Q36" s="5"/>
      <c r="R36" s="4"/>
      <c r="S36" s="4"/>
    </row>
    <row r="37" spans="1:19" s="1" customFormat="1">
      <c r="A37" s="24"/>
      <c r="B37" s="137"/>
      <c r="C37" s="159"/>
      <c r="D37" s="160"/>
      <c r="E37" s="153"/>
      <c r="F37" s="153"/>
      <c r="G37" s="153"/>
      <c r="H37" s="96"/>
      <c r="I37" s="5"/>
      <c r="J37" s="5"/>
      <c r="K37" s="5"/>
      <c r="L37" s="5"/>
      <c r="M37" s="5"/>
      <c r="N37" s="5"/>
      <c r="O37" s="5"/>
      <c r="P37" s="5"/>
      <c r="Q37" s="5"/>
      <c r="R37" s="4"/>
      <c r="S37" s="4"/>
    </row>
    <row r="38" spans="1:19" s="1" customFormat="1">
      <c r="A38" s="24"/>
      <c r="B38" s="137"/>
      <c r="C38" s="159"/>
      <c r="D38" s="160"/>
      <c r="E38" s="153"/>
      <c r="F38" s="153"/>
      <c r="G38" s="153"/>
      <c r="H38" s="96"/>
      <c r="I38" s="5"/>
      <c r="J38" s="5"/>
      <c r="K38" s="5"/>
      <c r="L38" s="5"/>
      <c r="M38" s="5"/>
      <c r="N38" s="5"/>
      <c r="O38" s="5"/>
      <c r="P38" s="5"/>
      <c r="Q38" s="5"/>
      <c r="R38" s="4"/>
      <c r="S38" s="4"/>
    </row>
    <row r="39" spans="1:19" s="1" customFormat="1">
      <c r="A39" s="8"/>
      <c r="B39" s="8"/>
      <c r="C39" s="19"/>
      <c r="D39" s="10"/>
      <c r="E39" s="8"/>
      <c r="F39" s="8"/>
      <c r="G39" s="8"/>
      <c r="H39" s="96"/>
      <c r="I39" s="5"/>
      <c r="J39" s="5"/>
      <c r="K39" s="5"/>
      <c r="L39" s="5"/>
      <c r="M39" s="5"/>
      <c r="N39" s="5"/>
      <c r="O39" s="5"/>
      <c r="P39" s="5"/>
      <c r="Q39" s="5"/>
      <c r="R39" s="4"/>
      <c r="S39" s="4"/>
    </row>
    <row r="40" spans="1:19" s="1" customFormat="1" ht="41.25" customHeight="1">
      <c r="A40" s="11"/>
      <c r="B40" s="12"/>
      <c r="C40" s="14"/>
      <c r="D40" s="13"/>
      <c r="E40" s="12"/>
      <c r="F40" s="85"/>
      <c r="G40" s="85"/>
      <c r="H40" s="97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</row>
    <row r="41" spans="1:19" s="1" customFormat="1">
      <c r="A41" s="24"/>
      <c r="B41" s="79"/>
      <c r="C41" s="143"/>
      <c r="D41" s="142"/>
      <c r="E41" s="79"/>
      <c r="F41" s="144"/>
      <c r="G41" s="144"/>
      <c r="H41" s="96"/>
      <c r="I41" s="5"/>
      <c r="J41" s="5"/>
      <c r="K41" s="5"/>
      <c r="L41" s="5"/>
      <c r="M41" s="5"/>
      <c r="N41" s="5"/>
      <c r="O41" s="5"/>
      <c r="P41" s="5"/>
      <c r="Q41" s="5"/>
      <c r="R41" s="4"/>
      <c r="S41" s="4"/>
    </row>
    <row r="42" spans="1:19" s="1" customFormat="1">
      <c r="A42" s="24"/>
      <c r="B42" s="79"/>
      <c r="C42" s="141"/>
      <c r="D42" s="142"/>
      <c r="E42" s="79"/>
      <c r="F42" s="144"/>
      <c r="G42" s="144"/>
      <c r="H42" s="96"/>
      <c r="I42" s="5"/>
      <c r="J42" s="5"/>
      <c r="K42" s="5"/>
      <c r="L42" s="5"/>
      <c r="M42" s="5"/>
      <c r="N42" s="5"/>
      <c r="O42" s="5"/>
      <c r="P42" s="5"/>
      <c r="Q42" s="5"/>
      <c r="R42" s="4"/>
      <c r="S42" s="4"/>
    </row>
    <row r="43" spans="1:19" s="1" customFormat="1">
      <c r="A43" s="24"/>
      <c r="B43" s="137"/>
      <c r="C43" s="154"/>
      <c r="D43" s="137"/>
      <c r="E43" s="137"/>
      <c r="F43" s="137"/>
      <c r="G43" s="137"/>
      <c r="H43" s="96"/>
      <c r="I43" s="5"/>
      <c r="J43" s="5"/>
      <c r="K43" s="5"/>
      <c r="L43" s="5"/>
      <c r="M43" s="5"/>
      <c r="N43" s="5"/>
      <c r="O43" s="5"/>
      <c r="P43" s="5"/>
      <c r="Q43" s="5"/>
      <c r="R43" s="4"/>
      <c r="S43" s="4"/>
    </row>
    <row r="44" spans="1:19" s="1" customFormat="1">
      <c r="A44" s="8"/>
      <c r="B44" s="8"/>
      <c r="C44" s="19"/>
      <c r="D44" s="10"/>
      <c r="E44" s="8"/>
      <c r="F44" s="8"/>
      <c r="G44" s="8"/>
      <c r="H44" s="96"/>
      <c r="I44" s="5"/>
      <c r="J44" s="5"/>
      <c r="K44" s="5"/>
      <c r="L44" s="5"/>
      <c r="M44" s="5"/>
      <c r="N44" s="5"/>
      <c r="O44" s="5"/>
      <c r="P44" s="5"/>
      <c r="Q44" s="5"/>
      <c r="R44" s="4"/>
      <c r="S44" s="4"/>
    </row>
    <row r="45" spans="1:19" s="1" customFormat="1" ht="41.25" customHeight="1">
      <c r="A45" s="11"/>
      <c r="B45" s="12"/>
      <c r="C45" s="14"/>
      <c r="D45" s="13"/>
      <c r="E45" s="12"/>
      <c r="F45" s="85"/>
      <c r="G45" s="85"/>
      <c r="H45" s="97"/>
      <c r="I45" s="5"/>
      <c r="J45" s="5"/>
      <c r="K45" s="5"/>
      <c r="L45" s="5"/>
      <c r="M45" s="5"/>
      <c r="N45" s="5"/>
      <c r="O45" s="5"/>
      <c r="P45" s="5"/>
      <c r="Q45" s="5"/>
      <c r="R45" s="4"/>
      <c r="S45" s="4"/>
    </row>
    <row r="46" spans="1:19" s="1" customFormat="1">
      <c r="A46" s="24"/>
      <c r="B46" s="79"/>
      <c r="C46" s="143"/>
      <c r="D46" s="144"/>
      <c r="E46" s="79"/>
      <c r="F46" s="144"/>
      <c r="G46" s="144"/>
      <c r="H46" s="96"/>
      <c r="I46" s="5"/>
      <c r="J46" s="5"/>
      <c r="K46" s="5"/>
      <c r="L46" s="5"/>
      <c r="M46" s="5"/>
      <c r="N46" s="5"/>
      <c r="O46" s="5"/>
      <c r="P46" s="5"/>
      <c r="Q46" s="5"/>
      <c r="R46" s="4"/>
      <c r="S46" s="4"/>
    </row>
    <row r="47" spans="1:19" s="1" customFormat="1">
      <c r="A47" s="24"/>
      <c r="B47" s="156"/>
      <c r="C47" s="155"/>
      <c r="D47" s="156"/>
      <c r="E47" s="156"/>
      <c r="F47" s="144"/>
      <c r="G47" s="144"/>
      <c r="H47" s="96"/>
      <c r="I47" s="5"/>
      <c r="J47" s="5"/>
      <c r="K47" s="5"/>
      <c r="L47" s="5"/>
      <c r="M47" s="5"/>
      <c r="N47" s="5"/>
      <c r="O47" s="5"/>
      <c r="P47" s="5"/>
      <c r="Q47" s="5"/>
      <c r="R47" s="4"/>
      <c r="S47" s="4"/>
    </row>
    <row r="48" spans="1:19" s="1" customFormat="1">
      <c r="A48" s="24"/>
      <c r="B48" s="79"/>
      <c r="C48" s="143"/>
      <c r="D48" s="144"/>
      <c r="E48" s="79"/>
      <c r="F48" s="144"/>
      <c r="G48" s="144"/>
      <c r="H48" s="96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</row>
    <row r="49" spans="1:19" s="1" customFormat="1">
      <c r="A49" s="8"/>
      <c r="B49" s="8"/>
      <c r="C49" s="19"/>
      <c r="D49" s="10"/>
      <c r="E49" s="8"/>
      <c r="F49" s="8"/>
      <c r="G49" s="8"/>
      <c r="H49" s="96"/>
      <c r="I49" s="5"/>
      <c r="J49" s="5"/>
      <c r="K49" s="5"/>
      <c r="L49" s="5"/>
      <c r="M49" s="5"/>
      <c r="N49" s="5"/>
      <c r="O49" s="5"/>
      <c r="P49" s="5"/>
      <c r="Q49" s="5"/>
      <c r="R49" s="4"/>
      <c r="S49" s="4"/>
    </row>
    <row r="50" spans="1:19" s="1" customFormat="1" ht="41.25" customHeight="1">
      <c r="A50" s="11"/>
      <c r="B50" s="12"/>
      <c r="C50" s="14"/>
      <c r="D50" s="13"/>
      <c r="E50" s="12"/>
      <c r="F50" s="85"/>
      <c r="G50" s="85"/>
      <c r="H50" s="97"/>
      <c r="I50" s="5"/>
      <c r="J50" s="5"/>
      <c r="K50" s="5"/>
      <c r="L50" s="5"/>
      <c r="M50" s="5"/>
      <c r="N50" s="5"/>
      <c r="O50" s="5"/>
      <c r="P50" s="5"/>
      <c r="Q50" s="5"/>
      <c r="R50" s="4"/>
      <c r="S50" s="4"/>
    </row>
    <row r="51" spans="1:19" s="1" customFormat="1">
      <c r="A51" s="24"/>
      <c r="B51" s="79"/>
      <c r="C51" s="141"/>
      <c r="D51" s="142"/>
      <c r="E51" s="161"/>
      <c r="F51" s="144"/>
      <c r="G51" s="144"/>
      <c r="H51" s="90"/>
      <c r="I51" s="5"/>
      <c r="J51" s="5"/>
      <c r="K51" s="5"/>
      <c r="L51" s="5"/>
      <c r="M51" s="5"/>
      <c r="N51" s="5"/>
      <c r="O51" s="5"/>
      <c r="P51" s="5"/>
      <c r="Q51" s="5"/>
      <c r="R51" s="4"/>
      <c r="S51" s="4"/>
    </row>
    <row r="52" spans="1:19" s="1" customFormat="1">
      <c r="A52" s="24"/>
      <c r="B52" s="137"/>
      <c r="C52" s="138"/>
      <c r="D52" s="137"/>
      <c r="E52" s="137"/>
      <c r="F52" s="144"/>
      <c r="G52" s="144"/>
      <c r="H52" s="96"/>
      <c r="I52" s="5"/>
      <c r="J52" s="5"/>
      <c r="K52" s="5"/>
      <c r="L52" s="5"/>
      <c r="M52" s="5"/>
      <c r="N52" s="5"/>
      <c r="O52" s="5"/>
      <c r="P52" s="5"/>
      <c r="Q52" s="5"/>
      <c r="R52" s="4"/>
      <c r="S52" s="4"/>
    </row>
    <row r="53" spans="1:19" s="1" customFormat="1">
      <c r="A53" s="24"/>
      <c r="B53" s="156"/>
      <c r="C53" s="155"/>
      <c r="D53" s="156"/>
      <c r="E53" s="156"/>
      <c r="F53" s="144"/>
      <c r="G53" s="144"/>
      <c r="H53" s="96"/>
      <c r="I53" s="5"/>
      <c r="J53" s="5"/>
      <c r="K53" s="5"/>
      <c r="L53" s="5"/>
      <c r="M53" s="5"/>
      <c r="N53" s="5"/>
      <c r="O53" s="5"/>
      <c r="P53" s="5"/>
      <c r="Q53" s="5"/>
      <c r="R53" s="4"/>
      <c r="S53" s="4"/>
    </row>
    <row r="54" spans="1:19" s="1" customFormat="1">
      <c r="A54" s="8"/>
      <c r="B54" s="8"/>
      <c r="C54" s="19"/>
      <c r="D54" s="10"/>
      <c r="E54" s="8"/>
      <c r="F54" s="8"/>
      <c r="G54" s="8"/>
      <c r="H54" s="96"/>
      <c r="I54" s="5"/>
      <c r="J54" s="5"/>
      <c r="K54" s="5"/>
      <c r="L54" s="5"/>
      <c r="M54" s="5"/>
      <c r="N54" s="5"/>
      <c r="O54" s="5"/>
      <c r="P54" s="5"/>
      <c r="Q54" s="5"/>
      <c r="R54" s="4"/>
      <c r="S54" s="4"/>
    </row>
    <row r="55" spans="1:19" s="1" customFormat="1" ht="41.25" customHeight="1">
      <c r="A55" s="11"/>
      <c r="B55" s="12"/>
      <c r="C55" s="14"/>
      <c r="D55" s="13"/>
      <c r="E55" s="12"/>
      <c r="F55" s="85"/>
      <c r="G55" s="85"/>
      <c r="H55" s="97"/>
      <c r="I55" s="5"/>
      <c r="J55" s="5"/>
      <c r="K55" s="5"/>
      <c r="L55" s="5"/>
      <c r="M55" s="5"/>
      <c r="N55" s="5"/>
      <c r="O55" s="5"/>
      <c r="P55" s="5"/>
      <c r="Q55" s="5"/>
      <c r="R55" s="4"/>
      <c r="S55" s="4"/>
    </row>
    <row r="56" spans="1:19" s="2" customFormat="1" ht="14">
      <c r="A56" s="24"/>
      <c r="B56" s="79"/>
      <c r="C56" s="163"/>
      <c r="D56" s="144"/>
      <c r="E56" s="79"/>
      <c r="F56" s="144"/>
      <c r="G56" s="144"/>
      <c r="H56" s="96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spans="1:19" s="2" customFormat="1" ht="14">
      <c r="A57" s="24"/>
      <c r="B57" s="79"/>
      <c r="C57" s="143"/>
      <c r="D57" s="144"/>
      <c r="E57" s="79"/>
      <c r="F57" s="144"/>
      <c r="G57" s="144"/>
      <c r="H57" s="96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spans="1:19" s="2" customFormat="1" ht="14">
      <c r="A58" s="24"/>
      <c r="B58" s="79"/>
      <c r="C58" s="141"/>
      <c r="D58" s="142"/>
      <c r="E58" s="161"/>
      <c r="F58" s="144"/>
      <c r="G58" s="144"/>
      <c r="H58" s="96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spans="1:19" s="2" customFormat="1" ht="14">
      <c r="A59" s="24"/>
      <c r="B59" s="79"/>
      <c r="C59" s="143"/>
      <c r="D59" s="144"/>
      <c r="E59" s="79"/>
      <c r="F59" s="144"/>
      <c r="G59" s="144"/>
      <c r="H59" s="96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spans="1:19" s="1" customFormat="1">
      <c r="A60" s="8"/>
      <c r="B60" s="8"/>
      <c r="C60" s="19"/>
      <c r="D60" s="10"/>
      <c r="E60" s="8"/>
      <c r="F60" s="8"/>
      <c r="G60" s="8"/>
      <c r="H60" s="96"/>
      <c r="I60" s="5"/>
      <c r="J60" s="5"/>
      <c r="K60" s="5"/>
      <c r="L60" s="5"/>
      <c r="M60" s="5"/>
      <c r="N60" s="5"/>
      <c r="O60" s="5"/>
      <c r="P60" s="5"/>
      <c r="Q60" s="5"/>
      <c r="R60" s="4"/>
      <c r="S60" s="4"/>
    </row>
    <row r="61" spans="1:19" s="1" customFormat="1" ht="41.25" customHeight="1">
      <c r="A61" s="11"/>
      <c r="B61" s="12"/>
      <c r="C61" s="14"/>
      <c r="D61" s="13"/>
      <c r="E61" s="12"/>
      <c r="F61" s="85"/>
      <c r="G61" s="85"/>
      <c r="H61" s="97"/>
      <c r="I61" s="5"/>
      <c r="J61" s="5"/>
      <c r="K61" s="5"/>
      <c r="L61" s="5"/>
      <c r="M61" s="5"/>
      <c r="N61" s="5"/>
      <c r="O61" s="5"/>
      <c r="P61" s="5"/>
      <c r="Q61" s="5"/>
      <c r="R61" s="4"/>
      <c r="S61" s="4"/>
    </row>
    <row r="62" spans="1:19" s="2" customFormat="1" ht="14">
      <c r="A62" s="24"/>
      <c r="B62" s="79"/>
      <c r="C62" s="143"/>
      <c r="D62" s="144"/>
      <c r="E62" s="79"/>
      <c r="F62" s="144"/>
      <c r="G62" s="144"/>
      <c r="H62" s="96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</row>
    <row r="63" spans="1:19" s="2" customFormat="1" ht="14">
      <c r="A63" s="24"/>
      <c r="B63" s="79"/>
      <c r="C63" s="143"/>
      <c r="D63" s="144"/>
      <c r="E63" s="79"/>
      <c r="F63" s="144"/>
      <c r="G63" s="144"/>
      <c r="H63" s="96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</row>
    <row r="64" spans="1:19" s="2" customFormat="1" ht="14">
      <c r="A64" s="24"/>
      <c r="B64" s="79"/>
      <c r="C64" s="143"/>
      <c r="D64" s="142"/>
      <c r="E64" s="79"/>
      <c r="F64" s="79"/>
      <c r="G64" s="79"/>
      <c r="H64" s="96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</row>
    <row r="65" spans="1:19" s="2" customFormat="1" ht="14">
      <c r="A65" s="24"/>
      <c r="B65" s="79"/>
      <c r="C65" s="143"/>
      <c r="D65" s="142"/>
      <c r="E65" s="144"/>
      <c r="F65" s="144"/>
      <c r="G65" s="144"/>
      <c r="H65" s="96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</row>
    <row r="66" spans="1:19" s="1" customFormat="1">
      <c r="A66" s="8"/>
      <c r="B66" s="8"/>
      <c r="C66" s="19"/>
      <c r="D66" s="10"/>
      <c r="E66" s="8"/>
      <c r="F66" s="8"/>
      <c r="G66" s="8"/>
      <c r="H66" s="96"/>
      <c r="I66" s="5"/>
      <c r="J66" s="5"/>
      <c r="K66" s="5"/>
      <c r="L66" s="5"/>
      <c r="M66" s="5"/>
      <c r="N66" s="5"/>
      <c r="O66" s="5"/>
      <c r="P66" s="5"/>
      <c r="Q66" s="5"/>
      <c r="R66" s="4"/>
      <c r="S66" s="4"/>
    </row>
    <row r="67" spans="1:19" s="1" customFormat="1" ht="41.25" customHeight="1">
      <c r="A67" s="11"/>
      <c r="B67" s="12"/>
      <c r="C67" s="14"/>
      <c r="D67" s="13"/>
      <c r="E67" s="12"/>
      <c r="F67" s="85"/>
      <c r="G67" s="85"/>
      <c r="H67" s="97"/>
      <c r="I67" s="5"/>
      <c r="J67" s="5"/>
      <c r="K67" s="5"/>
      <c r="L67" s="5"/>
      <c r="M67" s="5"/>
      <c r="N67" s="5"/>
      <c r="O67" s="5"/>
      <c r="P67" s="5"/>
      <c r="Q67" s="5"/>
      <c r="R67" s="4"/>
      <c r="S67" s="4"/>
    </row>
    <row r="68" spans="1:19" s="2" customFormat="1" ht="14.25" customHeight="1">
      <c r="A68" s="24"/>
      <c r="B68" s="79"/>
      <c r="C68" s="143"/>
      <c r="D68" s="144"/>
      <c r="E68" s="79"/>
      <c r="F68" s="144"/>
      <c r="G68" s="144"/>
      <c r="H68" s="96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</row>
    <row r="69" spans="1:19" s="2" customFormat="1" ht="14.25" customHeight="1">
      <c r="A69" s="24"/>
      <c r="B69" s="79"/>
      <c r="C69" s="143"/>
      <c r="D69" s="144"/>
      <c r="E69" s="79"/>
      <c r="F69" s="144"/>
      <c r="G69" s="144"/>
      <c r="H69" s="96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</row>
    <row r="70" spans="1:19" s="2" customFormat="1" ht="14.25" customHeight="1">
      <c r="A70" s="24"/>
      <c r="B70" s="79"/>
      <c r="C70" s="143"/>
      <c r="D70" s="144"/>
      <c r="E70" s="79"/>
      <c r="F70" s="144"/>
      <c r="G70" s="144"/>
      <c r="H70" s="96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</row>
    <row r="71" spans="1:19" s="2" customFormat="1" ht="14.25" customHeight="1">
      <c r="A71" s="24"/>
      <c r="B71" s="137"/>
      <c r="C71" s="154"/>
      <c r="D71" s="137"/>
      <c r="E71" s="137"/>
      <c r="F71" s="137"/>
      <c r="G71" s="137"/>
      <c r="H71" s="96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</row>
    <row r="72" spans="1:19" s="1" customFormat="1">
      <c r="A72" s="8"/>
      <c r="B72" s="8"/>
      <c r="C72" s="19"/>
      <c r="D72" s="10"/>
      <c r="E72" s="8"/>
      <c r="F72" s="8"/>
      <c r="G72" s="8"/>
      <c r="H72" s="96"/>
      <c r="I72" s="5"/>
      <c r="J72" s="5"/>
      <c r="K72" s="5"/>
      <c r="L72" s="5"/>
      <c r="M72" s="5"/>
      <c r="N72" s="5"/>
      <c r="O72" s="5"/>
      <c r="P72" s="5"/>
      <c r="Q72" s="5"/>
      <c r="R72" s="4"/>
      <c r="S72" s="4"/>
    </row>
    <row r="73" spans="1:19" s="1" customFormat="1" ht="41.25" customHeight="1">
      <c r="A73" s="11"/>
      <c r="B73" s="12"/>
      <c r="C73" s="14"/>
      <c r="D73" s="13"/>
      <c r="E73" s="12"/>
      <c r="F73" s="85"/>
      <c r="G73" s="85"/>
      <c r="H73" s="97"/>
      <c r="I73" s="5"/>
      <c r="J73" s="5"/>
      <c r="K73" s="5"/>
      <c r="L73" s="5"/>
      <c r="M73" s="5"/>
      <c r="N73" s="5"/>
      <c r="O73" s="5"/>
      <c r="P73" s="5"/>
      <c r="Q73" s="5"/>
      <c r="R73" s="4"/>
      <c r="S73" s="4"/>
    </row>
    <row r="74" spans="1:19" s="2" customFormat="1" ht="14">
      <c r="A74" s="24"/>
      <c r="B74" s="153"/>
      <c r="C74" s="159"/>
      <c r="D74" s="153"/>
      <c r="E74" s="153"/>
      <c r="F74" s="137"/>
      <c r="G74" s="137"/>
      <c r="H74" s="96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</row>
    <row r="75" spans="1:19" s="2" customFormat="1" ht="14">
      <c r="A75" s="24"/>
      <c r="B75" s="82"/>
      <c r="C75" s="143"/>
      <c r="D75" s="79"/>
      <c r="E75" s="79"/>
      <c r="F75" s="161"/>
      <c r="G75" s="161"/>
      <c r="H75" s="96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</row>
    <row r="76" spans="1:19" s="2" customFormat="1" ht="14">
      <c r="A76" s="24"/>
      <c r="B76" s="79"/>
      <c r="C76" s="163"/>
      <c r="D76" s="144"/>
      <c r="E76" s="79"/>
      <c r="F76" s="161"/>
      <c r="G76" s="161"/>
      <c r="H76" s="96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</row>
    <row r="77" spans="1:19" s="2" customFormat="1" ht="14">
      <c r="A77" s="24"/>
      <c r="B77" s="162"/>
      <c r="C77" s="164"/>
      <c r="D77" s="165"/>
      <c r="E77" s="161"/>
      <c r="F77" s="176"/>
      <c r="G77" s="176"/>
      <c r="H77" s="96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</row>
    <row r="78" spans="1:19" s="1" customFormat="1">
      <c r="A78" s="8"/>
      <c r="B78" s="8"/>
      <c r="C78" s="19"/>
      <c r="D78" s="10"/>
      <c r="E78" s="8"/>
      <c r="F78" s="8"/>
      <c r="G78" s="8"/>
      <c r="H78" s="96"/>
      <c r="I78" s="5"/>
      <c r="J78" s="5"/>
      <c r="K78" s="5"/>
      <c r="L78" s="5"/>
      <c r="M78" s="5"/>
      <c r="N78" s="5"/>
      <c r="O78" s="5"/>
      <c r="P78" s="5"/>
      <c r="Q78" s="5"/>
      <c r="R78" s="4"/>
      <c r="S78" s="4"/>
    </row>
    <row r="79" spans="1:19" s="1" customFormat="1" ht="41.25" customHeight="1">
      <c r="A79" s="11"/>
      <c r="B79" s="12"/>
      <c r="C79" s="14"/>
      <c r="D79" s="13"/>
      <c r="E79" s="12"/>
      <c r="F79" s="85"/>
      <c r="G79" s="85"/>
      <c r="H79" s="97"/>
      <c r="I79" s="5"/>
      <c r="J79" s="5"/>
      <c r="K79" s="5"/>
      <c r="L79" s="5"/>
      <c r="M79" s="5"/>
      <c r="N79" s="5"/>
      <c r="O79" s="5"/>
      <c r="P79" s="5"/>
      <c r="Q79" s="5"/>
      <c r="R79" s="4"/>
      <c r="S79" s="4"/>
    </row>
    <row r="80" spans="1:19" s="2" customFormat="1" ht="14">
      <c r="A80" s="24"/>
      <c r="B80" s="79"/>
      <c r="C80" s="152"/>
      <c r="D80" s="160"/>
      <c r="E80" s="79"/>
      <c r="F80" s="79"/>
      <c r="G80" s="79"/>
      <c r="H80" s="96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</row>
    <row r="81" spans="1:19" s="2" customFormat="1" ht="14">
      <c r="A81" s="24"/>
      <c r="B81" s="79"/>
      <c r="C81" s="143"/>
      <c r="D81" s="79"/>
      <c r="E81" s="79"/>
      <c r="F81" s="79"/>
      <c r="G81" s="79"/>
      <c r="H81" s="96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</row>
    <row r="82" spans="1:19" s="2" customFormat="1" ht="14">
      <c r="A82" s="24"/>
      <c r="B82" s="144"/>
      <c r="C82" s="163"/>
      <c r="D82" s="79"/>
      <c r="E82" s="161"/>
      <c r="F82" s="144"/>
      <c r="G82" s="144"/>
      <c r="H82" s="96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</row>
    <row r="83" spans="1:19" s="2" customFormat="1" ht="14">
      <c r="A83" s="24"/>
      <c r="B83" s="137"/>
      <c r="C83" s="154"/>
      <c r="D83" s="137"/>
      <c r="E83" s="137"/>
      <c r="F83" s="137"/>
      <c r="G83" s="137"/>
      <c r="H83" s="96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</row>
    <row r="84" spans="1:19" s="1" customFormat="1" hidden="1">
      <c r="A84" s="8"/>
      <c r="B84" s="8"/>
      <c r="C84" s="19"/>
      <c r="D84" s="10"/>
      <c r="E84" s="8"/>
      <c r="F84" s="8"/>
      <c r="G84" s="8"/>
      <c r="H84" s="96"/>
      <c r="I84" s="5"/>
      <c r="J84" s="5"/>
      <c r="K84" s="5"/>
      <c r="L84" s="5"/>
      <c r="M84" s="5"/>
      <c r="N84" s="5"/>
      <c r="O84" s="5"/>
      <c r="P84" s="5"/>
      <c r="Q84" s="5"/>
      <c r="R84" s="4"/>
      <c r="S84" s="4"/>
    </row>
    <row r="85" spans="1:19" s="1" customFormat="1" ht="41.25" hidden="1" customHeight="1">
      <c r="A85" s="11"/>
      <c r="B85" s="12"/>
      <c r="C85" s="14"/>
      <c r="D85" s="13"/>
      <c r="E85" s="12"/>
      <c r="F85" s="85"/>
      <c r="G85" s="85"/>
      <c r="H85" s="97"/>
      <c r="I85" s="5"/>
      <c r="J85" s="5"/>
      <c r="K85" s="5"/>
      <c r="L85" s="5"/>
      <c r="M85" s="5"/>
      <c r="N85" s="5"/>
      <c r="O85" s="5"/>
      <c r="P85" s="5"/>
      <c r="Q85" s="5"/>
      <c r="R85" s="4"/>
      <c r="S85" s="4"/>
    </row>
    <row r="86" spans="1:19" s="2" customFormat="1" ht="14.25" customHeight="1">
      <c r="A86" s="24"/>
      <c r="B86" s="24"/>
      <c r="C86" s="28"/>
      <c r="D86" s="23"/>
      <c r="E86" s="25"/>
      <c r="F86" s="45"/>
      <c r="G86" s="45"/>
      <c r="H86" s="96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</row>
    <row r="87" spans="1:19" s="2" customFormat="1" ht="14.25" customHeight="1">
      <c r="A87" s="24"/>
      <c r="B87" s="24"/>
      <c r="C87" s="28"/>
      <c r="D87" s="23"/>
      <c r="E87" s="25"/>
      <c r="F87" s="45"/>
      <c r="G87" s="45"/>
      <c r="H87" s="96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</row>
    <row r="88" spans="1:19" s="2" customFormat="1" ht="14.25" customHeight="1">
      <c r="A88" s="24"/>
      <c r="B88" s="33"/>
      <c r="C88" s="34"/>
      <c r="D88" s="35"/>
      <c r="E88" s="35"/>
      <c r="F88" s="45"/>
      <c r="G88" s="45"/>
      <c r="H88" s="96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</row>
    <row r="89" spans="1:19" s="2" customFormat="1" ht="14.25" customHeight="1">
      <c r="A89" s="24"/>
      <c r="B89" s="40"/>
      <c r="C89" s="41"/>
      <c r="D89" s="31"/>
      <c r="E89" s="31"/>
      <c r="F89" s="45"/>
      <c r="G89" s="45"/>
      <c r="H89" s="96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</row>
  </sheetData>
  <sortState ref="B30:I33">
    <sortCondition ref="F30:F33"/>
  </sortState>
  <customSheetViews>
    <customSheetView guid="{2E7CB4B9-7FDD-448F-BF62-2890FA5556F6}" showPageBreaks="1" hiddenRows="1" topLeftCell="A89">
      <selection activeCell="A6" sqref="A6:XFD6"/>
      <pageMargins left="0" right="0" top="1.02362204724409" bottom="0.24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howPageBreaks="1" hiddenRows="1" topLeftCell="A13">
      <selection activeCell="M7" sqref="M7"/>
      <pageMargins left="0" right="0" top="1.02362204724409" bottom="0.24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pageMargins left="0" right="0" top="1.0236220472440944" bottom="0.23622047244094491" header="0" footer="0.11811023622047245"/>
  <pageSetup paperSize="9" orientation="landscape" cellComments="atEnd" r:id="rId3"/>
  <headerFooter scaleWithDoc="0" alignWithMargins="0"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50"/>
  </sheetPr>
  <dimension ref="A1:T32"/>
  <sheetViews>
    <sheetView view="pageLayout" zoomScaleNormal="106" workbookViewId="0">
      <selection activeCell="F17" sqref="F17"/>
    </sheetView>
  </sheetViews>
  <sheetFormatPr defaultRowHeight="14.5" outlineLevelRow="1"/>
  <cols>
    <col min="1" max="1" width="5" style="84" customWidth="1"/>
    <col min="2" max="2" width="7.08984375" style="8" customWidth="1"/>
    <col min="3" max="3" width="22.453125" style="19" customWidth="1"/>
    <col min="4" max="4" width="9.08984375" style="10" customWidth="1"/>
    <col min="5" max="5" width="16" style="26" customWidth="1"/>
    <col min="6" max="6" width="8.36328125" style="8" customWidth="1"/>
    <col min="7" max="8" width="7.08984375" style="8" customWidth="1"/>
    <col min="9" max="9" width="42.6328125" style="96" customWidth="1"/>
    <col min="10" max="10" width="34.54296875" style="5" customWidth="1"/>
    <col min="11" max="18" width="9.08984375" style="5"/>
    <col min="19" max="20" width="9.08984375" style="4"/>
  </cols>
  <sheetData>
    <row r="1" spans="1:9" ht="18">
      <c r="A1" s="455"/>
      <c r="B1" s="227"/>
      <c r="C1" s="228" t="s">
        <v>354</v>
      </c>
      <c r="D1" s="229"/>
      <c r="E1" s="227"/>
      <c r="F1" s="227"/>
      <c r="G1" s="227"/>
      <c r="H1" s="227"/>
      <c r="I1" s="230"/>
    </row>
    <row r="2" spans="1:9" ht="33.75" customHeight="1" outlineLevel="1">
      <c r="A2" s="340" t="s">
        <v>0</v>
      </c>
      <c r="B2" s="339" t="s">
        <v>2</v>
      </c>
      <c r="C2" s="341" t="s">
        <v>1</v>
      </c>
      <c r="D2" s="342" t="s">
        <v>3</v>
      </c>
      <c r="E2" s="339" t="s">
        <v>363</v>
      </c>
      <c r="F2" s="746" t="s">
        <v>33</v>
      </c>
      <c r="G2" s="747"/>
      <c r="H2" s="456" t="s">
        <v>13</v>
      </c>
      <c r="I2" s="339" t="s">
        <v>10</v>
      </c>
    </row>
    <row r="3" spans="1:9" ht="15" customHeight="1" outlineLevel="1">
      <c r="A3" s="303">
        <v>1</v>
      </c>
      <c r="B3" s="237">
        <v>7</v>
      </c>
      <c r="C3" s="241" t="s">
        <v>594</v>
      </c>
      <c r="D3" s="300" t="s">
        <v>424</v>
      </c>
      <c r="E3" s="241" t="s">
        <v>166</v>
      </c>
      <c r="F3" s="742" t="s">
        <v>824</v>
      </c>
      <c r="G3" s="743"/>
      <c r="H3" s="458" t="s">
        <v>365</v>
      </c>
      <c r="I3" s="238"/>
    </row>
    <row r="4" spans="1:9" ht="15" customHeight="1" outlineLevel="1">
      <c r="A4" s="303">
        <v>2</v>
      </c>
      <c r="B4" s="429">
        <v>324</v>
      </c>
      <c r="C4" s="389" t="s">
        <v>595</v>
      </c>
      <c r="D4" s="429">
        <v>2006</v>
      </c>
      <c r="E4" s="241" t="s">
        <v>166</v>
      </c>
      <c r="F4" s="742" t="s">
        <v>828</v>
      </c>
      <c r="G4" s="743"/>
      <c r="H4" s="458" t="s">
        <v>798</v>
      </c>
      <c r="I4" s="238"/>
    </row>
    <row r="5" spans="1:9" ht="15" customHeight="1" outlineLevel="1">
      <c r="A5" s="303">
        <v>3</v>
      </c>
      <c r="B5" s="237">
        <v>402</v>
      </c>
      <c r="C5" s="394" t="s">
        <v>596</v>
      </c>
      <c r="D5" s="459">
        <v>2007</v>
      </c>
      <c r="E5" s="241" t="s">
        <v>514</v>
      </c>
      <c r="F5" s="740" t="s">
        <v>825</v>
      </c>
      <c r="G5" s="741"/>
      <c r="H5" s="458" t="s">
        <v>798</v>
      </c>
      <c r="I5" s="461" t="s">
        <v>597</v>
      </c>
    </row>
    <row r="6" spans="1:9" ht="15" customHeight="1" outlineLevel="1">
      <c r="A6" s="303">
        <v>4</v>
      </c>
      <c r="B6" s="299">
        <v>326</v>
      </c>
      <c r="C6" s="246" t="s">
        <v>416</v>
      </c>
      <c r="D6" s="448">
        <v>2007</v>
      </c>
      <c r="E6" s="246" t="s">
        <v>403</v>
      </c>
      <c r="F6" s="738" t="s">
        <v>829</v>
      </c>
      <c r="G6" s="739"/>
      <c r="H6" s="458" t="s">
        <v>798</v>
      </c>
      <c r="I6" s="461" t="s">
        <v>598</v>
      </c>
    </row>
    <row r="7" spans="1:9" ht="15" customHeight="1" outlineLevel="1">
      <c r="A7" s="303">
        <v>5</v>
      </c>
      <c r="B7" s="300" t="s">
        <v>599</v>
      </c>
      <c r="C7" s="241" t="s">
        <v>600</v>
      </c>
      <c r="D7" s="254">
        <v>2006</v>
      </c>
      <c r="E7" s="434" t="s">
        <v>186</v>
      </c>
      <c r="F7" s="740" t="s">
        <v>826</v>
      </c>
      <c r="G7" s="741"/>
      <c r="H7" s="460" t="s">
        <v>794</v>
      </c>
      <c r="I7" s="461" t="s">
        <v>454</v>
      </c>
    </row>
    <row r="8" spans="1:9" ht="15" customHeight="1" outlineLevel="1">
      <c r="A8" s="303">
        <v>6</v>
      </c>
      <c r="B8" s="299">
        <v>301</v>
      </c>
      <c r="C8" s="427" t="s">
        <v>601</v>
      </c>
      <c r="D8" s="447">
        <v>2008</v>
      </c>
      <c r="E8" s="427" t="s">
        <v>403</v>
      </c>
      <c r="F8" s="744" t="s">
        <v>815</v>
      </c>
      <c r="G8" s="745"/>
      <c r="H8" s="463" t="s">
        <v>795</v>
      </c>
      <c r="I8" s="461" t="s">
        <v>602</v>
      </c>
    </row>
    <row r="9" spans="1:9" ht="15" customHeight="1" outlineLevel="1">
      <c r="A9" s="303">
        <v>7</v>
      </c>
      <c r="B9" s="299">
        <v>169</v>
      </c>
      <c r="C9" s="246" t="s">
        <v>569</v>
      </c>
      <c r="D9" s="448">
        <v>2007</v>
      </c>
      <c r="E9" s="246" t="s">
        <v>227</v>
      </c>
      <c r="F9" s="738" t="s">
        <v>827</v>
      </c>
      <c r="G9" s="739"/>
      <c r="H9" s="463" t="s">
        <v>795</v>
      </c>
      <c r="I9" s="461" t="s">
        <v>423</v>
      </c>
    </row>
    <row r="10" spans="1:9" ht="15" customHeight="1" outlineLevel="1">
      <c r="A10" s="303">
        <v>8</v>
      </c>
      <c r="B10" s="237">
        <v>10</v>
      </c>
      <c r="C10" s="394" t="s">
        <v>603</v>
      </c>
      <c r="D10" s="447">
        <v>2008</v>
      </c>
      <c r="E10" s="241" t="s">
        <v>166</v>
      </c>
      <c r="F10" s="740" t="s">
        <v>830</v>
      </c>
      <c r="G10" s="741"/>
      <c r="H10" s="463" t="s">
        <v>795</v>
      </c>
      <c r="I10" s="461"/>
    </row>
    <row r="11" spans="1:9" ht="15" customHeight="1" outlineLevel="1">
      <c r="A11" s="303">
        <v>9</v>
      </c>
      <c r="B11" s="237">
        <v>309</v>
      </c>
      <c r="C11" s="241" t="s">
        <v>604</v>
      </c>
      <c r="D11" s="254">
        <v>2008</v>
      </c>
      <c r="E11" s="241" t="s">
        <v>519</v>
      </c>
      <c r="F11" s="742" t="s">
        <v>833</v>
      </c>
      <c r="G11" s="743"/>
      <c r="H11" s="463" t="s">
        <v>795</v>
      </c>
      <c r="I11" s="461" t="s">
        <v>605</v>
      </c>
    </row>
    <row r="12" spans="1:9" ht="15" customHeight="1" outlineLevel="1">
      <c r="A12" s="303">
        <v>10</v>
      </c>
      <c r="B12" s="299">
        <v>45</v>
      </c>
      <c r="C12" s="246" t="s">
        <v>563</v>
      </c>
      <c r="D12" s="448">
        <v>2009</v>
      </c>
      <c r="E12" s="246" t="s">
        <v>364</v>
      </c>
      <c r="F12" s="738" t="s">
        <v>831</v>
      </c>
      <c r="G12" s="739"/>
      <c r="H12" s="463" t="s">
        <v>795</v>
      </c>
      <c r="I12" s="461" t="s">
        <v>508</v>
      </c>
    </row>
    <row r="13" spans="1:9" ht="15" customHeight="1" outlineLevel="1">
      <c r="A13" s="303">
        <v>11</v>
      </c>
      <c r="B13" s="299">
        <v>696</v>
      </c>
      <c r="C13" s="246" t="s">
        <v>606</v>
      </c>
      <c r="D13" s="448">
        <v>2006</v>
      </c>
      <c r="E13" s="246" t="s">
        <v>362</v>
      </c>
      <c r="F13" s="738" t="s">
        <v>834</v>
      </c>
      <c r="G13" s="739"/>
      <c r="H13" s="462" t="s">
        <v>796</v>
      </c>
      <c r="I13" s="241" t="s">
        <v>503</v>
      </c>
    </row>
    <row r="14" spans="1:9" ht="15" customHeight="1" outlineLevel="1">
      <c r="A14" s="303">
        <v>12</v>
      </c>
      <c r="B14" s="237">
        <v>692</v>
      </c>
      <c r="C14" s="241" t="s">
        <v>574</v>
      </c>
      <c r="D14" s="254">
        <v>2007</v>
      </c>
      <c r="E14" s="241" t="s">
        <v>362</v>
      </c>
      <c r="F14" s="740" t="s">
        <v>832</v>
      </c>
      <c r="G14" s="741"/>
      <c r="H14" s="462" t="s">
        <v>796</v>
      </c>
      <c r="I14" s="241" t="s">
        <v>503</v>
      </c>
    </row>
    <row r="15" spans="1:9" ht="15" customHeight="1" outlineLevel="1">
      <c r="A15" s="303">
        <v>13</v>
      </c>
      <c r="B15" s="237">
        <v>303</v>
      </c>
      <c r="C15" s="241" t="s">
        <v>607</v>
      </c>
      <c r="D15" s="254">
        <v>2007</v>
      </c>
      <c r="E15" s="434" t="s">
        <v>519</v>
      </c>
      <c r="F15" s="742" t="s">
        <v>835</v>
      </c>
      <c r="G15" s="743"/>
      <c r="H15" s="462" t="s">
        <v>796</v>
      </c>
      <c r="I15" s="461" t="s">
        <v>526</v>
      </c>
    </row>
    <row r="16" spans="1:9" ht="15" customHeight="1" outlineLevel="1">
      <c r="A16" s="303">
        <v>13</v>
      </c>
      <c r="B16" s="300" t="s">
        <v>608</v>
      </c>
      <c r="C16" s="446" t="s">
        <v>609</v>
      </c>
      <c r="D16" s="254">
        <v>2007</v>
      </c>
      <c r="E16" s="434" t="s">
        <v>514</v>
      </c>
      <c r="F16" s="742" t="s">
        <v>836</v>
      </c>
      <c r="G16" s="743"/>
      <c r="H16" s="458"/>
      <c r="I16" s="461" t="s">
        <v>610</v>
      </c>
    </row>
    <row r="17" spans="1:20" s="1" customFormat="1" ht="18">
      <c r="A17" s="464"/>
      <c r="B17" s="465"/>
      <c r="C17" s="439"/>
      <c r="D17" s="440"/>
      <c r="E17" s="438"/>
      <c r="F17" s="440"/>
      <c r="G17" s="466"/>
      <c r="H17" s="466"/>
      <c r="I17" s="230"/>
      <c r="J17" s="5"/>
      <c r="K17" s="5"/>
      <c r="L17" s="5"/>
      <c r="M17" s="5"/>
      <c r="N17" s="5"/>
      <c r="O17" s="5"/>
      <c r="P17" s="5"/>
      <c r="Q17" s="5"/>
      <c r="R17" s="5"/>
      <c r="S17" s="4"/>
      <c r="T17" s="4"/>
    </row>
    <row r="18" spans="1:20" s="1" customFormat="1" ht="18">
      <c r="A18" s="455"/>
      <c r="B18" s="465"/>
      <c r="C18" s="347" t="s">
        <v>408</v>
      </c>
      <c r="D18" s="266"/>
      <c r="E18" s="381" t="s">
        <v>372</v>
      </c>
      <c r="F18" s="440"/>
      <c r="G18" s="466"/>
      <c r="H18" s="466"/>
      <c r="I18" s="422"/>
      <c r="J18" s="5"/>
      <c r="K18" s="5"/>
      <c r="L18" s="5"/>
      <c r="M18" s="5"/>
      <c r="N18" s="5"/>
      <c r="O18" s="5"/>
      <c r="P18" s="5"/>
      <c r="Q18" s="5"/>
      <c r="R18" s="5"/>
      <c r="S18" s="4"/>
      <c r="T18" s="4"/>
    </row>
    <row r="19" spans="1:20" s="1" customFormat="1" ht="18">
      <c r="A19" s="455"/>
      <c r="B19" s="465"/>
      <c r="C19" s="347"/>
      <c r="D19" s="384"/>
      <c r="E19" s="385"/>
      <c r="F19" s="440"/>
      <c r="G19" s="466"/>
      <c r="H19" s="466"/>
      <c r="I19" s="467"/>
      <c r="J19" s="5"/>
      <c r="K19" s="5"/>
      <c r="L19" s="5"/>
      <c r="M19" s="5"/>
      <c r="N19" s="5"/>
      <c r="O19" s="5"/>
      <c r="P19" s="5"/>
      <c r="Q19" s="5"/>
      <c r="R19" s="5"/>
      <c r="S19" s="4"/>
      <c r="T19" s="4"/>
    </row>
    <row r="20" spans="1:20" s="1" customFormat="1" ht="18">
      <c r="A20" s="455"/>
      <c r="B20" s="465"/>
      <c r="C20" s="347"/>
      <c r="D20" s="387"/>
      <c r="E20" s="388"/>
      <c r="F20" s="440"/>
      <c r="G20" s="466"/>
      <c r="H20" s="466"/>
      <c r="I20" s="422"/>
      <c r="J20" s="5"/>
      <c r="K20" s="5"/>
      <c r="L20" s="5"/>
      <c r="M20" s="5"/>
      <c r="N20" s="5"/>
      <c r="O20" s="5"/>
      <c r="P20" s="5"/>
      <c r="Q20" s="5"/>
      <c r="R20" s="5"/>
      <c r="S20" s="4"/>
      <c r="T20" s="4"/>
    </row>
    <row r="21" spans="1:20" s="1" customFormat="1" ht="18">
      <c r="A21" s="455"/>
      <c r="B21" s="465"/>
      <c r="C21" s="347" t="s">
        <v>409</v>
      </c>
      <c r="D21" s="387"/>
      <c r="E21" s="276" t="s">
        <v>373</v>
      </c>
      <c r="F21" s="440"/>
      <c r="G21" s="466"/>
      <c r="H21" s="466"/>
      <c r="I21" s="422"/>
      <c r="J21" s="5"/>
      <c r="K21" s="5"/>
      <c r="L21" s="5"/>
      <c r="M21" s="5"/>
      <c r="N21" s="5"/>
      <c r="O21" s="5"/>
      <c r="P21" s="5"/>
      <c r="Q21" s="5"/>
      <c r="R21" s="5"/>
      <c r="S21" s="4"/>
      <c r="T21" s="4"/>
    </row>
    <row r="22" spans="1:20" s="1" customFormat="1">
      <c r="A22" s="84"/>
      <c r="B22" s="146"/>
      <c r="C22" s="19"/>
      <c r="D22" s="10"/>
      <c r="E22" s="8"/>
      <c r="F22" s="8"/>
      <c r="G22" s="8"/>
      <c r="H22" s="8"/>
      <c r="I22" s="96"/>
      <c r="J22" s="5"/>
      <c r="K22" s="5"/>
      <c r="L22" s="5"/>
      <c r="M22" s="5"/>
      <c r="N22" s="5"/>
      <c r="O22" s="5"/>
      <c r="P22" s="5"/>
      <c r="Q22" s="5"/>
      <c r="R22" s="5"/>
      <c r="S22" s="4"/>
      <c r="T22" s="4"/>
    </row>
    <row r="23" spans="1:20" s="1" customFormat="1">
      <c r="A23" s="84"/>
      <c r="B23" s="145"/>
      <c r="C23" s="151"/>
      <c r="D23" s="166"/>
      <c r="E23" s="79"/>
      <c r="F23" s="79"/>
      <c r="G23" s="140"/>
      <c r="H23" s="140"/>
      <c r="I23" s="96"/>
      <c r="J23" s="5"/>
      <c r="K23" s="5"/>
      <c r="L23" s="5"/>
      <c r="M23" s="5"/>
      <c r="N23" s="5"/>
      <c r="O23" s="5"/>
      <c r="P23" s="5"/>
      <c r="Q23" s="5"/>
      <c r="R23" s="5"/>
      <c r="S23" s="4"/>
      <c r="T23" s="4"/>
    </row>
    <row r="24" spans="1:20" s="1" customFormat="1">
      <c r="A24" s="84"/>
      <c r="B24" s="157"/>
      <c r="C24" s="154"/>
      <c r="D24" s="137"/>
      <c r="E24" s="137"/>
      <c r="F24" s="137"/>
      <c r="G24" s="140"/>
      <c r="H24" s="140"/>
      <c r="I24" s="96"/>
      <c r="J24" s="5"/>
      <c r="K24" s="5"/>
      <c r="L24" s="5"/>
      <c r="M24" s="5"/>
      <c r="N24" s="5"/>
      <c r="O24" s="5"/>
      <c r="P24" s="5"/>
      <c r="Q24" s="5"/>
      <c r="R24" s="5"/>
      <c r="S24" s="4"/>
      <c r="T24" s="4"/>
    </row>
    <row r="25" spans="1:20" s="1" customFormat="1">
      <c r="A25" s="84"/>
      <c r="B25" s="148"/>
      <c r="C25" s="163"/>
      <c r="D25" s="79"/>
      <c r="E25" s="161"/>
      <c r="F25" s="144"/>
      <c r="G25" s="140"/>
      <c r="H25" s="140"/>
      <c r="I25" s="96"/>
      <c r="J25" s="5"/>
      <c r="K25" s="5"/>
      <c r="L25" s="5"/>
      <c r="M25" s="5"/>
      <c r="N25" s="5"/>
      <c r="O25" s="5"/>
      <c r="P25" s="5"/>
      <c r="Q25" s="5"/>
      <c r="R25" s="5"/>
      <c r="S25" s="4"/>
      <c r="T25" s="4"/>
    </row>
    <row r="26" spans="1:20" s="1" customFormat="1">
      <c r="A26" s="84"/>
      <c r="B26" s="24"/>
      <c r="C26" s="28"/>
      <c r="D26" s="23"/>
      <c r="E26" s="25"/>
      <c r="F26" s="45"/>
      <c r="G26" s="45"/>
      <c r="H26" s="45"/>
      <c r="I26" s="96"/>
      <c r="J26" s="5"/>
      <c r="K26" s="5"/>
      <c r="L26" s="5"/>
      <c r="M26" s="5"/>
      <c r="N26" s="5"/>
      <c r="O26" s="5"/>
      <c r="P26" s="5"/>
      <c r="Q26" s="5"/>
      <c r="R26" s="5"/>
      <c r="S26" s="4"/>
      <c r="T26" s="4"/>
    </row>
    <row r="27" spans="1:20" s="1" customFormat="1" hidden="1">
      <c r="A27" s="84"/>
      <c r="B27" s="8"/>
      <c r="C27" s="19" t="s">
        <v>217</v>
      </c>
      <c r="D27" s="10"/>
      <c r="E27" s="8"/>
      <c r="F27" s="8"/>
      <c r="G27" s="8"/>
      <c r="H27" s="8"/>
      <c r="I27" s="96"/>
      <c r="J27" s="5"/>
      <c r="K27" s="5"/>
      <c r="L27" s="5"/>
      <c r="M27" s="5"/>
      <c r="N27" s="5"/>
      <c r="O27" s="5"/>
      <c r="P27" s="5"/>
      <c r="Q27" s="5"/>
      <c r="R27" s="5"/>
      <c r="S27" s="4"/>
      <c r="T27" s="4"/>
    </row>
    <row r="28" spans="1:20" s="1" customFormat="1" ht="41.25" hidden="1" customHeight="1">
      <c r="A28" s="11" t="s">
        <v>5</v>
      </c>
      <c r="B28" s="12" t="s">
        <v>2</v>
      </c>
      <c r="C28" s="14" t="s">
        <v>1</v>
      </c>
      <c r="D28" s="13" t="s">
        <v>3</v>
      </c>
      <c r="E28" s="12" t="s">
        <v>18</v>
      </c>
      <c r="F28" s="85" t="s">
        <v>4</v>
      </c>
      <c r="G28" s="14"/>
      <c r="H28" s="14"/>
      <c r="I28" s="97" t="s">
        <v>20</v>
      </c>
      <c r="J28" s="5"/>
      <c r="K28" s="5"/>
      <c r="L28" s="5"/>
      <c r="M28" s="5"/>
      <c r="N28" s="5"/>
      <c r="O28" s="5"/>
      <c r="P28" s="5"/>
      <c r="Q28" s="5"/>
      <c r="R28" s="5"/>
      <c r="S28" s="4"/>
      <c r="T28" s="4"/>
    </row>
    <row r="29" spans="1:20" s="1" customFormat="1" hidden="1">
      <c r="A29" s="84"/>
      <c r="B29" s="16"/>
      <c r="C29" s="17"/>
      <c r="D29" s="23"/>
      <c r="E29" s="18"/>
      <c r="F29" s="45"/>
      <c r="G29" s="45"/>
      <c r="H29" s="45"/>
      <c r="I29" s="96"/>
      <c r="J29" s="5"/>
      <c r="K29" s="5"/>
      <c r="L29" s="5"/>
      <c r="M29" s="5"/>
      <c r="N29" s="5"/>
      <c r="O29" s="5"/>
      <c r="P29" s="5"/>
      <c r="Q29" s="5"/>
      <c r="R29" s="5"/>
      <c r="S29" s="4"/>
      <c r="T29" s="4"/>
    </row>
    <row r="30" spans="1:20" s="1" customFormat="1">
      <c r="A30" s="84"/>
      <c r="B30" s="40"/>
      <c r="C30" s="36"/>
      <c r="D30" s="23"/>
      <c r="E30" s="31"/>
      <c r="F30" s="45"/>
      <c r="G30" s="45"/>
      <c r="H30" s="45"/>
      <c r="I30" s="96"/>
      <c r="J30" s="5"/>
      <c r="K30" s="5"/>
      <c r="L30" s="5"/>
      <c r="M30" s="5"/>
      <c r="N30" s="5"/>
      <c r="O30" s="5"/>
      <c r="P30" s="5"/>
      <c r="Q30" s="5"/>
      <c r="R30" s="5"/>
      <c r="S30" s="4"/>
      <c r="T30" s="4"/>
    </row>
    <row r="31" spans="1:20" s="1" customFormat="1">
      <c r="A31" s="84"/>
      <c r="B31" s="33"/>
      <c r="C31" s="34"/>
      <c r="D31" s="35"/>
      <c r="E31" s="35"/>
      <c r="F31" s="45"/>
      <c r="G31" s="45"/>
      <c r="H31" s="45"/>
      <c r="I31" s="96"/>
      <c r="J31" s="5"/>
      <c r="K31" s="5"/>
      <c r="L31" s="5"/>
      <c r="M31" s="5"/>
      <c r="N31" s="5"/>
      <c r="O31" s="5"/>
      <c r="P31" s="5"/>
      <c r="Q31" s="5"/>
      <c r="R31" s="5"/>
      <c r="S31" s="4"/>
      <c r="T31" s="4"/>
    </row>
    <row r="32" spans="1:20" s="1" customFormat="1">
      <c r="A32" s="84"/>
      <c r="B32" s="24"/>
      <c r="C32" s="49"/>
      <c r="D32" s="50"/>
      <c r="E32" s="24"/>
      <c r="F32" s="45"/>
      <c r="G32" s="45"/>
      <c r="H32" s="45"/>
      <c r="I32" s="96"/>
      <c r="J32" s="5"/>
      <c r="K32" s="5"/>
      <c r="L32" s="5"/>
      <c r="M32" s="5"/>
      <c r="N32" s="5"/>
      <c r="O32" s="5"/>
      <c r="P32" s="5"/>
      <c r="Q32" s="5"/>
      <c r="R32" s="5"/>
      <c r="S32" s="4"/>
      <c r="T32" s="4"/>
    </row>
  </sheetData>
  <sortState ref="A3:K22">
    <sortCondition ref="F3:F22"/>
  </sortState>
  <customSheetViews>
    <customSheetView guid="{2E7CB4B9-7FDD-448F-BF62-2890FA5556F6}" showPageBreaks="1" hiddenRows="1" topLeftCell="A39">
      <selection activeCell="E48" sqref="E48"/>
      <pageMargins left="0" right="0" top="1.02362204724409" bottom="0.24" header="0" footer="0.11811023622047198"/>
      <pageSetup paperSize="9" orientation="portrait" cellComments="atEnd" r:id="rId1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  <customSheetView guid="{018E43C4-2D20-4632-870B-95CED6789AB6}" showPageBreaks="1" hiddenRows="1" topLeftCell="A26">
      <selection activeCell="M36" sqref="M36"/>
      <pageMargins left="0" right="0" top="1.02362204724409" bottom="0.24" header="0" footer="0.11811023622047198"/>
      <pageSetup paperSize="9" orientation="portrait" cellComments="atEnd" r:id="rId2"/>
      <headerFooter>
        <oddHeader>&amp;C&amp;18Спартакиада детско-юношеских спортивных школ по легкой атлетике среди юношей и девушек 2000-2001г.р&amp;R
30-31.01.2015</oddHeader>
      </headerFooter>
    </customSheetView>
  </customSheetViews>
  <mergeCells count="15"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</mergeCells>
  <pageMargins left="0" right="0" top="1.0236220472440944" bottom="0.23622047244094491" header="0" footer="0.11811023622047245"/>
  <pageSetup paperSize="9" orientation="landscape" cellComments="atEnd" r:id="rId3"/>
  <headerFooter differentOddEven="1">
    <oddHeader xml:space="preserve">&amp;CСпартакиада школьников Минской области
 по легкой атлетике 
среди юношей и девушек 
2006-2007гг.рождения и моложе
&amp;Rг.Марьина Горка
23-24 сентября 2020г
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30</vt:i4>
      </vt:variant>
    </vt:vector>
  </HeadingPairs>
  <TitlesOfParts>
    <vt:vector size="60" baseType="lpstr">
      <vt:lpstr>программа</vt:lpstr>
      <vt:lpstr>60м М</vt:lpstr>
      <vt:lpstr>60м ж</vt:lpstr>
      <vt:lpstr>60м cб М</vt:lpstr>
      <vt:lpstr>60м сб ж</vt:lpstr>
      <vt:lpstr>300м м</vt:lpstr>
      <vt:lpstr>300м ж</vt:lpstr>
      <vt:lpstr>600м М</vt:lpstr>
      <vt:lpstr>600м ж</vt:lpstr>
      <vt:lpstr>3000сх ж.м</vt:lpstr>
      <vt:lpstr>3000М с пр</vt:lpstr>
      <vt:lpstr>3000ж с пр</vt:lpstr>
      <vt:lpstr>3-ой М</vt:lpstr>
      <vt:lpstr>3-ой ж</vt:lpstr>
      <vt:lpstr>длина М</vt:lpstr>
      <vt:lpstr>длина ж</vt:lpstr>
      <vt:lpstr>шест м ж</vt:lpstr>
      <vt:lpstr>молот м,д</vt:lpstr>
      <vt:lpstr>Диск м,д</vt:lpstr>
      <vt:lpstr>Ядро дев</vt:lpstr>
      <vt:lpstr>Ядро муж</vt:lpstr>
      <vt:lpstr>Копье М </vt:lpstr>
      <vt:lpstr>Копье ж </vt:lpstr>
      <vt:lpstr>300м cб ж </vt:lpstr>
      <vt:lpstr>300м сб м </vt:lpstr>
      <vt:lpstr>разряды</vt:lpstr>
      <vt:lpstr>2000м м</vt:lpstr>
      <vt:lpstr>2000м ж</vt:lpstr>
      <vt:lpstr>высота м</vt:lpstr>
      <vt:lpstr>высота ж</vt:lpstr>
      <vt:lpstr>барьерыжен</vt:lpstr>
      <vt:lpstr>барьерымуж</vt:lpstr>
      <vt:lpstr>восемьсотжен</vt:lpstr>
      <vt:lpstr>восемьсотмуж</vt:lpstr>
      <vt:lpstr>высотажен</vt:lpstr>
      <vt:lpstr>высотамуж</vt:lpstr>
      <vt:lpstr>двестижен</vt:lpstr>
      <vt:lpstr>двестимуж</vt:lpstr>
      <vt:lpstr>длинажен</vt:lpstr>
      <vt:lpstr>длинамуж</vt:lpstr>
      <vt:lpstr>полторажен</vt:lpstr>
      <vt:lpstr>полторамуж</vt:lpstr>
      <vt:lpstr>пятьходьбамуж</vt:lpstr>
      <vt:lpstr>стипльжен</vt:lpstr>
      <vt:lpstr>стипльмуж</vt:lpstr>
      <vt:lpstr>тритысячимуж</vt:lpstr>
      <vt:lpstr>триходьбамуж</vt:lpstr>
      <vt:lpstr>тройкажен</vt:lpstr>
      <vt:lpstr>тройнойжен</vt:lpstr>
      <vt:lpstr>тройноймуж</vt:lpstr>
      <vt:lpstr>ходьбажен</vt:lpstr>
      <vt:lpstr>ходьбапятьжен</vt:lpstr>
      <vt:lpstr>четырестажен</vt:lpstr>
      <vt:lpstr>четырестамуж</vt:lpstr>
      <vt:lpstr>шестжен</vt:lpstr>
      <vt:lpstr>шестмуж</vt:lpstr>
      <vt:lpstr>шестьдесятжен</vt:lpstr>
      <vt:lpstr>шестьдесятмуж</vt:lpstr>
      <vt:lpstr>ядрожен</vt:lpstr>
      <vt:lpstr>ядромуж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Александра</cp:lastModifiedBy>
  <cp:lastPrinted>2020-09-25T11:26:10Z</cp:lastPrinted>
  <dcterms:created xsi:type="dcterms:W3CDTF">2009-05-22T04:22:56Z</dcterms:created>
  <dcterms:modified xsi:type="dcterms:W3CDTF">2025-06-11T11:53:16Z</dcterms:modified>
</cp:coreProperties>
</file>